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訓練課題更新データ20170519\M-06\"/>
    </mc:Choice>
  </mc:AlternateContent>
  <bookViews>
    <workbookView xWindow="4995" yWindow="330" windowWidth="14940" windowHeight="9195"/>
  </bookViews>
  <sheets>
    <sheet name="訓練課題確認シートｈ24" sheetId="11" r:id="rId1"/>
    <sheet name="評価要領ｈ24" sheetId="13" r:id="rId2"/>
    <sheet name="【補足】評価要領（採点要領）" sheetId="15" r:id="rId3"/>
    <sheet name="A0005Y軸ブラケット" sheetId="16" r:id="rId4"/>
    <sheet name="A0006ハンドル軸" sheetId="17" r:id="rId5"/>
    <sheet name="A0002Xテーブル" sheetId="18" r:id="rId6"/>
  </sheets>
  <externalReferences>
    <externalReference r:id="rId7"/>
    <externalReference r:id="rId8"/>
    <externalReference r:id="rId9"/>
  </externalReferences>
  <definedNames>
    <definedName name="a" localSheetId="0">#REF!</definedName>
    <definedName name="a">#REF!</definedName>
    <definedName name="aa">#REF!</definedName>
    <definedName name="aq">#REF!</definedName>
    <definedName name="as">#REF!</definedName>
    <definedName name="_xlnm.Print_Area" localSheetId="5">A0002Xテーブル!$A$1:$N$70</definedName>
    <definedName name="_xlnm.Print_Area" localSheetId="3">A0005Y軸ブラケット!$A$1:$N$56</definedName>
    <definedName name="_xlnm.Print_Area" localSheetId="4">A0006ハンドル軸!$A$1:$N$58</definedName>
    <definedName name="_xlnm.Print_Area" localSheetId="0">訓練課題確認シートｈ24!$A$1:$L$39</definedName>
    <definedName name="_xlnm.Print_Area" localSheetId="1">評価要領ｈ24!$A$1:$E$34</definedName>
    <definedName name="_xlnm.Print_Titles" localSheetId="5">A0002Xテーブル!$8:$8</definedName>
    <definedName name="_xlnm.Print_Titles" localSheetId="3">A0005Y軸ブラケット!$27:$27</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fullCalcOnLoad="1"/>
</workbook>
</file>

<file path=xl/calcChain.xml><?xml version="1.0" encoding="utf-8"?>
<calcChain xmlns="http://schemas.openxmlformats.org/spreadsheetml/2006/main">
  <c r="I29" i="11" l="1"/>
  <c r="L67" i="18"/>
  <c r="I28" i="11" s="1"/>
  <c r="J67" i="18"/>
  <c r="J65" i="18"/>
  <c r="L65" i="18" s="1"/>
  <c r="I27" i="11" s="1"/>
  <c r="L60" i="18"/>
  <c r="I26" i="11" s="1"/>
  <c r="J60" i="18"/>
  <c r="J58" i="18"/>
  <c r="L58" i="18" s="1"/>
  <c r="I25" i="11" s="1"/>
  <c r="L26" i="18"/>
  <c r="I24" i="11" s="1"/>
  <c r="J28" i="18"/>
  <c r="L9" i="18"/>
  <c r="I22" i="11" s="1"/>
  <c r="J12" i="18"/>
  <c r="L12" i="18" s="1"/>
  <c r="J9" i="18"/>
  <c r="I21" i="11"/>
  <c r="J55" i="17"/>
  <c r="L55" i="17" s="1"/>
  <c r="I20" i="11" s="1"/>
  <c r="J54" i="17"/>
  <c r="L54" i="17" s="1"/>
  <c r="I19" i="11" s="1"/>
  <c r="J39" i="17"/>
  <c r="L37" i="17" s="1"/>
  <c r="I18" i="11" s="1"/>
  <c r="J31" i="17"/>
  <c r="L31" i="17" s="1"/>
  <c r="I17" i="11" s="1"/>
  <c r="J28" i="17"/>
  <c r="L28" i="17" s="1"/>
  <c r="I15" i="11"/>
  <c r="J54" i="16"/>
  <c r="L54" i="16" s="1"/>
  <c r="I14" i="11" s="1"/>
  <c r="J41" i="16"/>
  <c r="L39" i="16" s="1"/>
  <c r="I13" i="11" s="1"/>
  <c r="J31" i="16"/>
  <c r="L31" i="16" s="1"/>
  <c r="I12" i="11" s="1"/>
  <c r="J28" i="16"/>
  <c r="L28" i="16" s="1"/>
  <c r="I11" i="11" l="1"/>
  <c r="L56" i="16"/>
  <c r="L70" i="18"/>
  <c r="I23" i="11"/>
  <c r="I16" i="11"/>
  <c r="L58" i="17"/>
  <c r="K32" i="11" l="1"/>
  <c r="K33" i="11" s="1"/>
  <c r="K34" i="11" l="1"/>
  <c r="K31" i="11"/>
</calcChain>
</file>

<file path=xl/sharedStrings.xml><?xml version="1.0" encoding="utf-8"?>
<sst xmlns="http://schemas.openxmlformats.org/spreadsheetml/2006/main" count="591" uniqueCount="288">
  <si>
    <t>訓　練　課　題　確　認　シ　ー　ト</t>
    <rPh sb="0" eb="1">
      <t>クン</t>
    </rPh>
    <rPh sb="2" eb="3">
      <t>ネリ</t>
    </rPh>
    <rPh sb="4" eb="7">
      <t>カダイ</t>
    </rPh>
    <rPh sb="8" eb="9">
      <t>アキラ</t>
    </rPh>
    <rPh sb="10" eb="11">
      <t>シノブ</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</si>
  <si>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</si>
  <si>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</si>
  <si>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</si>
  <si>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</si>
  <si>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</si>
  <si>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</si>
  <si>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</si>
  <si>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</si>
  <si>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</si>
  <si>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</si>
  <si>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</si>
  <si>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</si>
  <si>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</si>
  <si>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</si>
  <si>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</si>
  <si>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</si>
  <si>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</si>
  <si>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</si>
  <si>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</si>
  <si>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</si>
  <si>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</si>
  <si>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</si>
  <si>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</si>
  <si>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</si>
  <si>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</si>
  <si>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</si>
  <si>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</si>
  <si>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</si>
  <si>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</si>
  <si>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</si>
  <si>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</si>
  <si>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</si>
  <si>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</si>
  <si>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</si>
  <si>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</si>
  <si>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</si>
  <si>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</si>
  <si>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</si>
  <si>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</si>
  <si>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</si>
  <si>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</si>
  <si>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</si>
  <si>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</si>
  <si>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</si>
  <si>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</si>
  <si>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</si>
  <si>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</si>
  <si>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</si>
  <si>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</si>
  <si>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</si>
  <si>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</si>
  <si>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</si>
  <si>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</si>
  <si>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</si>
  <si>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</si>
  <si>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</si>
  <si>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</si>
  <si>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</si>
  <si>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</si>
  <si>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</si>
  <si>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</si>
  <si>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</si>
  <si>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</si>
  <si>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</si>
  <si>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</si>
  <si>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</si>
  <si>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</si>
  <si>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</si>
  <si>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</si>
  <si>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</si>
  <si>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</si>
  <si>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</si>
  <si>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</si>
  <si>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</si>
  <si>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</si>
  <si>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</si>
  <si>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</si>
  <si>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</si>
  <si>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</si>
  <si>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</si>
  <si>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</si>
  <si>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</si>
  <si>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</si>
  <si>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</si>
  <si>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</si>
  <si>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</si>
  <si>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</si>
  <si>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</si>
  <si>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</si>
  <si>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換算点</t>
    <rPh sb="0" eb="2">
      <t>カンサン</t>
    </rPh>
    <rPh sb="2" eb="3">
      <t>テン</t>
    </rPh>
    <phoneticPr fontId="6"/>
  </si>
  <si>
    <t>訓練科名　　：テクニカルオペレーション科</t>
    <rPh sb="0" eb="3">
      <t>クンレンカ</t>
    </rPh>
    <rPh sb="3" eb="4">
      <t>メイ</t>
    </rPh>
    <rPh sb="19" eb="20">
      <t>カ</t>
    </rPh>
    <phoneticPr fontId="6"/>
  </si>
  <si>
    <t>仕上がり像 　：　A</t>
    <rPh sb="0" eb="2">
      <t>シア</t>
    </rPh>
    <rPh sb="4" eb="5">
      <t>ゾウ</t>
    </rPh>
    <phoneticPr fontId="6"/>
  </si>
  <si>
    <t>システム名　：CAD応用サブ１、２（Msub401/402)　</t>
    <rPh sb="4" eb="5">
      <t>メイ</t>
    </rPh>
    <rPh sb="10" eb="12">
      <t>オウヨウ</t>
    </rPh>
    <phoneticPr fontId="6"/>
  </si>
  <si>
    <t>訓練課題名　：CADによる「XYステージ」部品図作成　</t>
    <rPh sb="0" eb="2">
      <t>クンレン</t>
    </rPh>
    <rPh sb="2" eb="4">
      <t>カダイ</t>
    </rPh>
    <rPh sb="4" eb="5">
      <t>メイ</t>
    </rPh>
    <rPh sb="21" eb="23">
      <t>ブヒン</t>
    </rPh>
    <rPh sb="23" eb="24">
      <t>ズ</t>
    </rPh>
    <rPh sb="24" eb="26">
      <t>サクセイ</t>
    </rPh>
    <phoneticPr fontId="6"/>
  </si>
  <si>
    <t>時間内に完成することができた工程番号により評価。</t>
    <phoneticPr fontId="6"/>
  </si>
  <si>
    <t>100</t>
    <phoneticPr fontId="6"/>
  </si>
  <si>
    <t>80</t>
    <phoneticPr fontId="6"/>
  </si>
  <si>
    <t>60</t>
    <phoneticPr fontId="6"/>
  </si>
  <si>
    <t>40</t>
    <phoneticPr fontId="6"/>
  </si>
  <si>
    <t>20</t>
    <phoneticPr fontId="6"/>
  </si>
  <si>
    <t>工程番号「1」～「16」で、どこまでできたか。</t>
    <phoneticPr fontId="6"/>
  </si>
  <si>
    <t>＊工程途中の場合、その前の工程まで完成とする。
時間内に完成：100点、工程番号「１０」（ハンドル軸）まで完成：80点、
工程番号「７」まで完成：60点、工程番号「５」（Y軸ブラケット）まで完成：40点、工程番号「３」まで完成：20点</t>
    <rPh sb="1" eb="3">
      <t>コウテイ</t>
    </rPh>
    <rPh sb="3" eb="5">
      <t>トチュウ</t>
    </rPh>
    <rPh sb="6" eb="8">
      <t>バアイ</t>
    </rPh>
    <rPh sb="11" eb="12">
      <t>マエ</t>
    </rPh>
    <rPh sb="13" eb="15">
      <t>コウテイ</t>
    </rPh>
    <rPh sb="17" eb="19">
      <t>カンセイ</t>
    </rPh>
    <rPh sb="24" eb="26">
      <t>ジカン</t>
    </rPh>
    <rPh sb="26" eb="27">
      <t>ナイ</t>
    </rPh>
    <rPh sb="28" eb="30">
      <t>カンセイ</t>
    </rPh>
    <rPh sb="34" eb="35">
      <t>テン</t>
    </rPh>
    <rPh sb="36" eb="38">
      <t>コウテイ</t>
    </rPh>
    <rPh sb="38" eb="40">
      <t>バンゴウ</t>
    </rPh>
    <rPh sb="49" eb="50">
      <t>ジク</t>
    </rPh>
    <rPh sb="53" eb="55">
      <t>カンセイ</t>
    </rPh>
    <rPh sb="58" eb="59">
      <t>テン</t>
    </rPh>
    <rPh sb="61" eb="63">
      <t>コウテイ</t>
    </rPh>
    <rPh sb="63" eb="65">
      <t>バンゴウ</t>
    </rPh>
    <rPh sb="70" eb="72">
      <t>カンセイ</t>
    </rPh>
    <rPh sb="75" eb="76">
      <t>テン</t>
    </rPh>
    <rPh sb="77" eb="82">
      <t>コウテイバンゴウ（</t>
    </rPh>
    <rPh sb="86" eb="87">
      <t>ジク</t>
    </rPh>
    <rPh sb="95" eb="97">
      <t>カンセイ</t>
    </rPh>
    <rPh sb="100" eb="101">
      <t>テン</t>
    </rPh>
    <rPh sb="102" eb="106">
      <t>コウテイバンゴウ</t>
    </rPh>
    <rPh sb="111" eb="113">
      <t>カンセイ</t>
    </rPh>
    <rPh sb="116" eb="117">
      <t>テン</t>
    </rPh>
    <phoneticPr fontId="6"/>
  </si>
  <si>
    <t>作業工程における留意事項等</t>
    <phoneticPr fontId="6"/>
  </si>
  <si>
    <t>作業工程手順</t>
    <rPh sb="0" eb="2">
      <t>サギョウ</t>
    </rPh>
    <rPh sb="2" eb="4">
      <t>コウテイ</t>
    </rPh>
    <rPh sb="4" eb="6">
      <t>テジュン</t>
    </rPh>
    <phoneticPr fontId="6"/>
  </si>
  <si>
    <t>50</t>
    <phoneticPr fontId="6"/>
  </si>
  <si>
    <t>0</t>
    <phoneticPr fontId="6"/>
  </si>
  <si>
    <t>作成手順どおりに作業していれば50点
していなければ0点</t>
    <phoneticPr fontId="6"/>
  </si>
  <si>
    <t>Y軸ブラケット</t>
    <rPh sb="1" eb="2">
      <t>ジク</t>
    </rPh>
    <phoneticPr fontId="6"/>
  </si>
  <si>
    <t>図面様式</t>
    <rPh sb="0" eb="2">
      <t>ズメン</t>
    </rPh>
    <rPh sb="2" eb="4">
      <t>ヨウシキ</t>
    </rPh>
    <phoneticPr fontId="6"/>
  </si>
  <si>
    <t>投影図</t>
    <rPh sb="0" eb="3">
      <t>トウエイズ</t>
    </rPh>
    <phoneticPr fontId="6"/>
  </si>
  <si>
    <t>寸法</t>
    <rPh sb="0" eb="2">
      <t>スンポウ</t>
    </rPh>
    <phoneticPr fontId="6"/>
  </si>
  <si>
    <t>表面性状</t>
    <rPh sb="0" eb="2">
      <t>ヒョウメン</t>
    </rPh>
    <rPh sb="2" eb="4">
      <t>セイジョウ</t>
    </rPh>
    <phoneticPr fontId="6"/>
  </si>
  <si>
    <t>図面全体</t>
    <rPh sb="0" eb="2">
      <t>ズメン</t>
    </rPh>
    <rPh sb="2" eb="4">
      <t>ゼンタイ</t>
    </rPh>
    <phoneticPr fontId="6"/>
  </si>
  <si>
    <t>表題欄、輪郭線</t>
    <rPh sb="0" eb="2">
      <t>ヒョウダイ</t>
    </rPh>
    <rPh sb="2" eb="3">
      <t>ラン</t>
    </rPh>
    <rPh sb="4" eb="7">
      <t>リンカクセン</t>
    </rPh>
    <phoneticPr fontId="6"/>
  </si>
  <si>
    <t>尺度、三角法、図形描画</t>
    <rPh sb="0" eb="2">
      <t>シャクド</t>
    </rPh>
    <rPh sb="3" eb="6">
      <t>サンカクホウ</t>
    </rPh>
    <rPh sb="7" eb="9">
      <t>ズケイ</t>
    </rPh>
    <rPh sb="9" eb="11">
      <t>ビョウガ</t>
    </rPh>
    <phoneticPr fontId="6"/>
  </si>
  <si>
    <t>各投影図の寸法</t>
    <rPh sb="0" eb="1">
      <t>カク</t>
    </rPh>
    <rPh sb="1" eb="4">
      <t>トウエイズ</t>
    </rPh>
    <rPh sb="5" eb="7">
      <t>スンポウ</t>
    </rPh>
    <phoneticPr fontId="6"/>
  </si>
  <si>
    <t>できばえ</t>
    <phoneticPr fontId="6"/>
  </si>
  <si>
    <t>できばえ</t>
    <phoneticPr fontId="6"/>
  </si>
  <si>
    <t>5</t>
    <phoneticPr fontId="6"/>
  </si>
  <si>
    <t>4</t>
    <phoneticPr fontId="6"/>
  </si>
  <si>
    <t>3</t>
    <phoneticPr fontId="6"/>
  </si>
  <si>
    <t>2</t>
    <phoneticPr fontId="6"/>
  </si>
  <si>
    <t>1</t>
    <phoneticPr fontId="6"/>
  </si>
  <si>
    <t>30</t>
    <phoneticPr fontId="6"/>
  </si>
  <si>
    <t>10</t>
    <phoneticPr fontId="6"/>
  </si>
  <si>
    <t>24</t>
    <phoneticPr fontId="6"/>
  </si>
  <si>
    <t>21</t>
    <phoneticPr fontId="6"/>
  </si>
  <si>
    <t>18</t>
    <phoneticPr fontId="6"/>
  </si>
  <si>
    <t>12</t>
    <phoneticPr fontId="6"/>
  </si>
  <si>
    <t>8</t>
    <phoneticPr fontId="6"/>
  </si>
  <si>
    <t>6</t>
    <phoneticPr fontId="6"/>
  </si>
  <si>
    <t>詳細は採点シート参照</t>
    <rPh sb="0" eb="2">
      <t>ショウサイ</t>
    </rPh>
    <rPh sb="3" eb="5">
      <t>サイテン</t>
    </rPh>
    <rPh sb="8" eb="10">
      <t>サンショウ</t>
    </rPh>
    <phoneticPr fontId="6"/>
  </si>
  <si>
    <t>ハンドル軸</t>
    <rPh sb="4" eb="5">
      <t>ジク</t>
    </rPh>
    <phoneticPr fontId="6"/>
  </si>
  <si>
    <t>はめあい</t>
    <phoneticPr fontId="6"/>
  </si>
  <si>
    <t>正面図の寸法</t>
    <rPh sb="0" eb="3">
      <t>ショウメンズ</t>
    </rPh>
    <rPh sb="4" eb="6">
      <t>スンポウ</t>
    </rPh>
    <phoneticPr fontId="6"/>
  </si>
  <si>
    <t>はめあい</t>
    <phoneticPr fontId="6"/>
  </si>
  <si>
    <t>できばえ</t>
    <phoneticPr fontId="6"/>
  </si>
  <si>
    <t>45</t>
    <phoneticPr fontId="6"/>
  </si>
  <si>
    <t>36</t>
    <phoneticPr fontId="6"/>
  </si>
  <si>
    <t>32</t>
    <phoneticPr fontId="6"/>
  </si>
  <si>
    <t>27</t>
    <phoneticPr fontId="6"/>
  </si>
  <si>
    <t>詳細は採点シート参照</t>
    <phoneticPr fontId="6"/>
  </si>
  <si>
    <t>Xテーブル</t>
    <phoneticPr fontId="6"/>
  </si>
  <si>
    <t>寸法公差</t>
    <rPh sb="0" eb="2">
      <t>スンポウ</t>
    </rPh>
    <rPh sb="2" eb="4">
      <t>コウサ</t>
    </rPh>
    <phoneticPr fontId="6"/>
  </si>
  <si>
    <t>幾何公差</t>
    <rPh sb="0" eb="2">
      <t>キカ</t>
    </rPh>
    <rPh sb="2" eb="4">
      <t>コウサ</t>
    </rPh>
    <phoneticPr fontId="6"/>
  </si>
  <si>
    <t>28</t>
    <phoneticPr fontId="6"/>
  </si>
  <si>
    <t>16</t>
    <phoneticPr fontId="6"/>
  </si>
  <si>
    <t>詳細は採点シート参照</t>
    <phoneticPr fontId="6"/>
  </si>
  <si>
    <t>VDT作業の負担軽減</t>
  </si>
  <si>
    <t>休憩時間の確保、作業姿勢</t>
    <phoneticPr fontId="6"/>
  </si>
  <si>
    <t>休憩時間にもかかわらず休憩を取らなかった場合や著しく作業姿勢が悪い場合、1回の注意につき10点減点</t>
    <phoneticPr fontId="6"/>
  </si>
  <si>
    <t>組立図から指定された部品図を作成する課題を通して、機械製図の理解度を図り、CADを操作してJISに基づき製作可能な図面を作成できるかどうかを評価することを目的とした。</t>
    <phoneticPr fontId="6"/>
  </si>
  <si>
    <t>＜判定表＞
　　A　：　８０点以上　：到達水準を十分に上回った
　　B　：　６０点以上８０点未満　：到達水準に達した
　　C　：　６０点未満　：到達水準に達しなかった
＜算式＞
換算点　＝ （ 合計得点 ／ 満点（５００） ） × １００</t>
    <phoneticPr fontId="6"/>
  </si>
  <si>
    <t>採点シート　A0005　「Y軸ブラケット」</t>
    <rPh sb="0" eb="2">
      <t>サイテン</t>
    </rPh>
    <rPh sb="14" eb="15">
      <t>ジク</t>
    </rPh>
    <phoneticPr fontId="6"/>
  </si>
  <si>
    <t>テクニカルオペレーション科</t>
    <rPh sb="12" eb="13">
      <t>カ</t>
    </rPh>
    <phoneticPr fontId="6"/>
  </si>
  <si>
    <t>入所月</t>
    <rPh sb="0" eb="2">
      <t>ニュウショ</t>
    </rPh>
    <rPh sb="2" eb="3">
      <t>ツキ</t>
    </rPh>
    <phoneticPr fontId="6"/>
  </si>
  <si>
    <t>氏　名</t>
    <rPh sb="0" eb="1">
      <t>シ</t>
    </rPh>
    <rPh sb="2" eb="3">
      <t>メイ</t>
    </rPh>
    <phoneticPr fontId="6"/>
  </si>
  <si>
    <t>評価する能力等</t>
    <rPh sb="0" eb="2">
      <t>ヒョウカ</t>
    </rPh>
    <rPh sb="4" eb="6">
      <t>ノウリョク</t>
    </rPh>
    <rPh sb="6" eb="7">
      <t>トウ</t>
    </rPh>
    <phoneticPr fontId="6"/>
  </si>
  <si>
    <t>工程
番号</t>
    <rPh sb="0" eb="2">
      <t>コウテイ</t>
    </rPh>
    <rPh sb="3" eb="5">
      <t>バンゴウ</t>
    </rPh>
    <phoneticPr fontId="6"/>
  </si>
  <si>
    <t>配点</t>
    <rPh sb="0" eb="2">
      <t>ハイテン</t>
    </rPh>
    <phoneticPr fontId="6"/>
  </si>
  <si>
    <t>評価項目</t>
    <rPh sb="0" eb="2">
      <t>ヒョウカ</t>
    </rPh>
    <rPh sb="2" eb="4">
      <t>コウモク</t>
    </rPh>
    <phoneticPr fontId="6"/>
  </si>
  <si>
    <t>採点基準</t>
    <rPh sb="0" eb="2">
      <t>サイテン</t>
    </rPh>
    <rPh sb="2" eb="4">
      <t>キジュン</t>
    </rPh>
    <phoneticPr fontId="6"/>
  </si>
  <si>
    <t>減点</t>
    <rPh sb="0" eb="2">
      <t>ゲンテン</t>
    </rPh>
    <phoneticPr fontId="6"/>
  </si>
  <si>
    <t>減点
小計</t>
    <rPh sb="0" eb="2">
      <t>ゲンテン</t>
    </rPh>
    <rPh sb="3" eb="4">
      <t>ショウ</t>
    </rPh>
    <rPh sb="4" eb="5">
      <t>ケイ</t>
    </rPh>
    <phoneticPr fontId="6"/>
  </si>
  <si>
    <t>減点計</t>
    <rPh sb="0" eb="2">
      <t>ゲンテン</t>
    </rPh>
    <rPh sb="2" eb="3">
      <t>ケイ</t>
    </rPh>
    <phoneticPr fontId="6"/>
  </si>
  <si>
    <t>得点</t>
    <rPh sb="0" eb="2">
      <t>トクテン</t>
    </rPh>
    <phoneticPr fontId="6"/>
  </si>
  <si>
    <t>・機械製図規格（図面様式）についてよく知っていること
・機械製図規格（図面様式）による製図ができること</t>
    <phoneticPr fontId="6"/>
  </si>
  <si>
    <t>表題欄
輪郭線</t>
    <rPh sb="0" eb="2">
      <t>ヒョウダイ</t>
    </rPh>
    <rPh sb="2" eb="3">
      <t>ラン</t>
    </rPh>
    <rPh sb="4" eb="7">
      <t>リンカクセン</t>
    </rPh>
    <phoneticPr fontId="6"/>
  </si>
  <si>
    <t>表題欄、輪郭線が無いもの</t>
    <rPh sb="0" eb="2">
      <t>ヒョウダイ</t>
    </rPh>
    <rPh sb="2" eb="3">
      <t>ラン</t>
    </rPh>
    <rPh sb="4" eb="7">
      <t>リンカクセン</t>
    </rPh>
    <rPh sb="8" eb="9">
      <t>ナ</t>
    </rPh>
    <phoneticPr fontId="6"/>
  </si>
  <si>
    <t>得点
（5点
　　-減点計）</t>
    <rPh sb="0" eb="2">
      <t>トクテン</t>
    </rPh>
    <rPh sb="5" eb="6">
      <t>テン</t>
    </rPh>
    <rPh sb="10" eb="12">
      <t>ゲンテン</t>
    </rPh>
    <rPh sb="12" eb="13">
      <t>ケイ</t>
    </rPh>
    <phoneticPr fontId="6"/>
  </si>
  <si>
    <t>形状寸法の誤り</t>
    <rPh sb="0" eb="2">
      <t>ケイジョウ</t>
    </rPh>
    <rPh sb="2" eb="4">
      <t>スンポウ</t>
    </rPh>
    <rPh sb="5" eb="6">
      <t>アヤマ</t>
    </rPh>
    <phoneticPr fontId="6"/>
  </si>
  <si>
    <t>1x該当数</t>
    <rPh sb="2" eb="4">
      <t>ガイトウ</t>
    </rPh>
    <rPh sb="4" eb="5">
      <t>スウ</t>
    </rPh>
    <phoneticPr fontId="6"/>
  </si>
  <si>
    <t>記入事項の漏れ、誤り</t>
    <rPh sb="0" eb="2">
      <t>キニュウ</t>
    </rPh>
    <rPh sb="2" eb="4">
      <t>ジコウ</t>
    </rPh>
    <rPh sb="5" eb="6">
      <t>モ</t>
    </rPh>
    <rPh sb="8" eb="9">
      <t>アヤマ</t>
    </rPh>
    <phoneticPr fontId="6"/>
  </si>
  <si>
    <t>・投影法について知っていること
・機械製図規格（尺度、線と文字、図形の表し方）についてよく知っていること
・機械製図規格（尺度、線と文字、図形の表し方）による製図ができること
・ＣＡＤのコマンドの使い方と機械図面の作成ができること</t>
    <phoneticPr fontId="6"/>
  </si>
  <si>
    <t>尺度</t>
    <rPh sb="0" eb="2">
      <t>シャクド</t>
    </rPh>
    <phoneticPr fontId="6"/>
  </si>
  <si>
    <t>尺度が違う場合</t>
    <rPh sb="0" eb="2">
      <t>シャクド</t>
    </rPh>
    <rPh sb="3" eb="4">
      <t>チガ</t>
    </rPh>
    <rPh sb="5" eb="7">
      <t>バアイ</t>
    </rPh>
    <phoneticPr fontId="6"/>
  </si>
  <si>
    <t>得点
（50点
　　-減点計）</t>
    <rPh sb="6" eb="7">
      <t>テン</t>
    </rPh>
    <phoneticPr fontId="6"/>
  </si>
  <si>
    <t>三角法</t>
    <rPh sb="0" eb="3">
      <t>サンカクホウ</t>
    </rPh>
    <phoneticPr fontId="6"/>
  </si>
  <si>
    <t>図の配置等が違う場合</t>
    <rPh sb="0" eb="1">
      <t>ズ</t>
    </rPh>
    <rPh sb="2" eb="4">
      <t>ハイチ</t>
    </rPh>
    <rPh sb="4" eb="5">
      <t>トウ</t>
    </rPh>
    <rPh sb="6" eb="7">
      <t>チガ</t>
    </rPh>
    <rPh sb="8" eb="10">
      <t>バアイ</t>
    </rPh>
    <phoneticPr fontId="6"/>
  </si>
  <si>
    <t>正面図</t>
    <rPh sb="0" eb="3">
      <t>ショウメンズ</t>
    </rPh>
    <phoneticPr fontId="6"/>
  </si>
  <si>
    <t>（JIS規格と比較して）
　　外形線の誤り</t>
    <rPh sb="4" eb="6">
      <t>キカク</t>
    </rPh>
    <rPh sb="7" eb="9">
      <t>ヒカク</t>
    </rPh>
    <rPh sb="15" eb="17">
      <t>ガイケイ</t>
    </rPh>
    <rPh sb="17" eb="18">
      <t>セン</t>
    </rPh>
    <rPh sb="19" eb="20">
      <t>アヤマ</t>
    </rPh>
    <phoneticPr fontId="6"/>
  </si>
  <si>
    <t>5x該当数</t>
    <rPh sb="2" eb="4">
      <t>ガイトウ</t>
    </rPh>
    <rPh sb="4" eb="5">
      <t>スウ</t>
    </rPh>
    <phoneticPr fontId="6"/>
  </si>
  <si>
    <t>　　ねじ図示の誤り</t>
    <rPh sb="4" eb="6">
      <t>ズシ</t>
    </rPh>
    <rPh sb="7" eb="8">
      <t>アヤマ</t>
    </rPh>
    <phoneticPr fontId="6"/>
  </si>
  <si>
    <t>　　中心線の誤り</t>
    <rPh sb="2" eb="5">
      <t>チュウシンセン</t>
    </rPh>
    <rPh sb="6" eb="7">
      <t>アヤマ</t>
    </rPh>
    <phoneticPr fontId="6"/>
  </si>
  <si>
    <t>3x該当数</t>
    <rPh sb="2" eb="4">
      <t>ガイトウ</t>
    </rPh>
    <rPh sb="4" eb="5">
      <t>スウ</t>
    </rPh>
    <phoneticPr fontId="6"/>
  </si>
  <si>
    <t>右側面図</t>
    <rPh sb="0" eb="1">
      <t>ミギ</t>
    </rPh>
    <rPh sb="1" eb="3">
      <t>ソクメン</t>
    </rPh>
    <rPh sb="3" eb="4">
      <t>ズ</t>
    </rPh>
    <phoneticPr fontId="6"/>
  </si>
  <si>
    <t>　　外形線の誤り</t>
    <rPh sb="2" eb="4">
      <t>ガイケイ</t>
    </rPh>
    <rPh sb="4" eb="5">
      <t>セン</t>
    </rPh>
    <rPh sb="6" eb="7">
      <t>アヤマ</t>
    </rPh>
    <phoneticPr fontId="6"/>
  </si>
  <si>
    <t>　　かくれ線の誤り
　　（無くても可)</t>
    <rPh sb="5" eb="6">
      <t>セン</t>
    </rPh>
    <rPh sb="7" eb="8">
      <t>アヤマ</t>
    </rPh>
    <rPh sb="13" eb="14">
      <t>ナ</t>
    </rPh>
    <rPh sb="17" eb="18">
      <t>カ</t>
    </rPh>
    <phoneticPr fontId="6"/>
  </si>
  <si>
    <t>・機械製図規格（寸法記入）についてよく知っていること
・機械製図規格（寸法記入）による製図ができること</t>
    <phoneticPr fontId="6"/>
  </si>
  <si>
    <t>No.</t>
    <phoneticPr fontId="6"/>
  </si>
  <si>
    <t>採点寸法</t>
    <rPh sb="0" eb="2">
      <t>サイテン</t>
    </rPh>
    <rPh sb="2" eb="4">
      <t>スンポウ</t>
    </rPh>
    <phoneticPr fontId="6"/>
  </si>
  <si>
    <t>減点　</t>
    <rPh sb="0" eb="2">
      <t>ゲンテン</t>
    </rPh>
    <phoneticPr fontId="6"/>
  </si>
  <si>
    <t>減点
小計</t>
    <phoneticPr fontId="6"/>
  </si>
  <si>
    <t>得点
（30点
　　-減点計）</t>
    <rPh sb="6" eb="7">
      <t>テン</t>
    </rPh>
    <phoneticPr fontId="6"/>
  </si>
  <si>
    <t>34（重要寸法）</t>
    <phoneticPr fontId="6"/>
  </si>
  <si>
    <t>16（重要寸法）</t>
    <phoneticPr fontId="6"/>
  </si>
  <si>
    <t>R8</t>
    <phoneticPr fontId="6"/>
  </si>
  <si>
    <t>M8（重要寸法）</t>
    <phoneticPr fontId="6"/>
  </si>
  <si>
    <t>2ｘ5.5キリ</t>
    <phoneticPr fontId="6"/>
  </si>
  <si>
    <t>9.5深座グリ</t>
    <rPh sb="3" eb="5">
      <t>フカザ</t>
    </rPh>
    <phoneticPr fontId="6"/>
  </si>
  <si>
    <t>深サ5.4</t>
    <rPh sb="0" eb="1">
      <t>フカ</t>
    </rPh>
    <phoneticPr fontId="6"/>
  </si>
  <si>
    <t>27（重要寸法）</t>
    <rPh sb="3" eb="5">
      <t>ジュウヨウ</t>
    </rPh>
    <rPh sb="5" eb="7">
      <t>スンポウ</t>
    </rPh>
    <phoneticPr fontId="6"/>
  </si>
  <si>
    <t>その他の誤り</t>
    <rPh sb="2" eb="3">
      <t>タ</t>
    </rPh>
    <rPh sb="4" eb="5">
      <t>アヤマ</t>
    </rPh>
    <phoneticPr fontId="6"/>
  </si>
  <si>
    <t>・関連規格（面の肌）についてよく知っていること
・各種関連記号の記入と図示ができること</t>
    <phoneticPr fontId="6"/>
  </si>
  <si>
    <t>4,5</t>
    <phoneticPr fontId="6"/>
  </si>
  <si>
    <t>図面にRa6.3が入っていない</t>
    <rPh sb="0" eb="2">
      <t>ズメン</t>
    </rPh>
    <phoneticPr fontId="6"/>
  </si>
  <si>
    <t>得点
（5点
　　-減点計）</t>
    <rPh sb="5" eb="6">
      <t>テン</t>
    </rPh>
    <phoneticPr fontId="6"/>
  </si>
  <si>
    <t>・図面がバランスよく描けているか</t>
    <phoneticPr fontId="6"/>
  </si>
  <si>
    <t>できばえを10点満点で採点
 (図のバランス、寸法線の間隔など）</t>
    <rPh sb="7" eb="8">
      <t>テン</t>
    </rPh>
    <rPh sb="8" eb="10">
      <t>マンテン</t>
    </rPh>
    <rPh sb="11" eb="13">
      <t>サイテン</t>
    </rPh>
    <rPh sb="16" eb="17">
      <t>ズ</t>
    </rPh>
    <rPh sb="23" eb="24">
      <t>スン</t>
    </rPh>
    <rPh sb="24" eb="25">
      <t>ホウ</t>
    </rPh>
    <rPh sb="25" eb="26">
      <t>セン</t>
    </rPh>
    <rPh sb="27" eb="29">
      <t>カンカク</t>
    </rPh>
    <phoneticPr fontId="6"/>
  </si>
  <si>
    <t>-</t>
    <phoneticPr fontId="6"/>
  </si>
  <si>
    <t>得点
（10点満点）</t>
    <rPh sb="6" eb="7">
      <t>テン</t>
    </rPh>
    <rPh sb="7" eb="9">
      <t>マンテン</t>
    </rPh>
    <phoneticPr fontId="6"/>
  </si>
  <si>
    <t>合計得点
（100点満点）</t>
    <rPh sb="0" eb="2">
      <t>ゴウケイ</t>
    </rPh>
    <rPh sb="2" eb="4">
      <t>トクテン</t>
    </rPh>
    <rPh sb="9" eb="10">
      <t>テン</t>
    </rPh>
    <rPh sb="10" eb="12">
      <t>マンテン</t>
    </rPh>
    <phoneticPr fontId="6"/>
  </si>
  <si>
    <t xml:space="preserve">採点方法
① 試験時間内に終了した「工程番号」を判定する。　
　　（試験終了時に寸法記入の途中と判定した場合は、投影図の「工程番号2」まで終了とする。）
②　終了した工程番号までを採点する。（それより先の工程は、0点として合計得点を出す）
</t>
    <rPh sb="0" eb="2">
      <t>サイテン</t>
    </rPh>
    <rPh sb="2" eb="4">
      <t>ホウホウ</t>
    </rPh>
    <rPh sb="7" eb="9">
      <t>シケン</t>
    </rPh>
    <rPh sb="9" eb="11">
      <t>ジカン</t>
    </rPh>
    <rPh sb="11" eb="12">
      <t>ナイ</t>
    </rPh>
    <rPh sb="13" eb="15">
      <t>シュウリョウ</t>
    </rPh>
    <rPh sb="18" eb="20">
      <t>コウテイ</t>
    </rPh>
    <rPh sb="20" eb="22">
      <t>バンゴウ</t>
    </rPh>
    <rPh sb="24" eb="26">
      <t>ハンテイ</t>
    </rPh>
    <rPh sb="58" eb="59">
      <t>ズ</t>
    </rPh>
    <rPh sb="79" eb="81">
      <t>シュウリョウ</t>
    </rPh>
    <rPh sb="83" eb="85">
      <t>コウテイ</t>
    </rPh>
    <rPh sb="85" eb="87">
      <t>バンゴウ</t>
    </rPh>
    <rPh sb="90" eb="92">
      <t>サイテン</t>
    </rPh>
    <rPh sb="100" eb="101">
      <t>サキ</t>
    </rPh>
    <rPh sb="102" eb="104">
      <t>コウテイ</t>
    </rPh>
    <rPh sb="107" eb="108">
      <t>テン</t>
    </rPh>
    <rPh sb="111" eb="113">
      <t>ゴウケイ</t>
    </rPh>
    <rPh sb="113" eb="115">
      <t>トクテン</t>
    </rPh>
    <rPh sb="116" eb="117">
      <t>ダ</t>
    </rPh>
    <phoneticPr fontId="6"/>
  </si>
  <si>
    <t>採点シート　A0006　「ハンドル軸」</t>
    <rPh sb="0" eb="2">
      <t>サイテン</t>
    </rPh>
    <rPh sb="17" eb="18">
      <t>ジク</t>
    </rPh>
    <phoneticPr fontId="6"/>
  </si>
  <si>
    <t>得点
（5点-減点計）</t>
    <rPh sb="0" eb="2">
      <t>トクテン</t>
    </rPh>
    <rPh sb="5" eb="6">
      <t>テン</t>
    </rPh>
    <rPh sb="7" eb="9">
      <t>ゲンテン</t>
    </rPh>
    <rPh sb="9" eb="10">
      <t>ケイ</t>
    </rPh>
    <phoneticPr fontId="6"/>
  </si>
  <si>
    <t>得点
（45点-減点計）</t>
    <rPh sb="6" eb="7">
      <t>テン</t>
    </rPh>
    <phoneticPr fontId="6"/>
  </si>
  <si>
    <t>正面図以外の図がある場合</t>
    <rPh sb="0" eb="3">
      <t>ショウメンズ</t>
    </rPh>
    <rPh sb="3" eb="5">
      <t>イガイ</t>
    </rPh>
    <rPh sb="6" eb="7">
      <t>ズ</t>
    </rPh>
    <rPh sb="10" eb="12">
      <t>バアイ</t>
    </rPh>
    <phoneticPr fontId="6"/>
  </si>
  <si>
    <t>　　ローレット図示の誤り</t>
    <rPh sb="7" eb="9">
      <t>ズシ</t>
    </rPh>
    <rPh sb="10" eb="11">
      <t>アヤマ</t>
    </rPh>
    <phoneticPr fontId="6"/>
  </si>
  <si>
    <t>得点
（30点-減点計）</t>
    <rPh sb="6" eb="7">
      <t>テン</t>
    </rPh>
    <phoneticPr fontId="6"/>
  </si>
  <si>
    <t>φ20</t>
    <phoneticPr fontId="6"/>
  </si>
  <si>
    <t>C1</t>
    <phoneticPr fontId="6"/>
  </si>
  <si>
    <t>平目m0.5</t>
    <rPh sb="0" eb="2">
      <t>ヒラメ</t>
    </rPh>
    <phoneticPr fontId="6"/>
  </si>
  <si>
    <t>M8(重要寸法)</t>
    <rPh sb="3" eb="5">
      <t>ジュウヨウ</t>
    </rPh>
    <rPh sb="5" eb="7">
      <t>スンポウ</t>
    </rPh>
    <phoneticPr fontId="6"/>
  </si>
  <si>
    <t>φ4(重要寸法)</t>
    <rPh sb="3" eb="5">
      <t>ジュウヨウ</t>
    </rPh>
    <rPh sb="5" eb="7">
      <t>スンポウ</t>
    </rPh>
    <phoneticPr fontId="6"/>
  </si>
  <si>
    <t>φ5(重要寸法)
公差は問わない</t>
    <rPh sb="3" eb="5">
      <t>ジュウヨウ</t>
    </rPh>
    <rPh sb="5" eb="7">
      <t>スンポウ</t>
    </rPh>
    <rPh sb="9" eb="10">
      <t>コウ</t>
    </rPh>
    <rPh sb="10" eb="11">
      <t>サ</t>
    </rPh>
    <rPh sb="12" eb="13">
      <t>ト</t>
    </rPh>
    <phoneticPr fontId="6"/>
  </si>
  <si>
    <t>・関連規格（はめあい）についてよく知っていること
・各種関連記号の記入と図示ができること</t>
    <phoneticPr fontId="6"/>
  </si>
  <si>
    <t>⑭寸法のはめあい記号の漏れ、誤り
(公差域はb～h、 公差等級は5～10までを可とする）</t>
    <rPh sb="1" eb="3">
      <t>スンポウ</t>
    </rPh>
    <rPh sb="8" eb="10">
      <t>キゴウ</t>
    </rPh>
    <rPh sb="11" eb="12">
      <t>モ</t>
    </rPh>
    <rPh sb="14" eb="15">
      <t>アヤマ</t>
    </rPh>
    <rPh sb="18" eb="20">
      <t>コウサ</t>
    </rPh>
    <rPh sb="20" eb="21">
      <t>イキ</t>
    </rPh>
    <rPh sb="27" eb="29">
      <t>コウサ</t>
    </rPh>
    <rPh sb="29" eb="31">
      <t>トウキュウ</t>
    </rPh>
    <rPh sb="39" eb="40">
      <t>カ</t>
    </rPh>
    <phoneticPr fontId="6"/>
  </si>
  <si>
    <t>得点
（5点-減点計）</t>
    <rPh sb="5" eb="6">
      <t>テン</t>
    </rPh>
    <phoneticPr fontId="6"/>
  </si>
  <si>
    <t>9,10</t>
    <phoneticPr fontId="6"/>
  </si>
  <si>
    <t>Ra6.3の漏れ、誤り</t>
    <rPh sb="6" eb="7">
      <t>モ</t>
    </rPh>
    <rPh sb="9" eb="10">
      <t>アヤマ</t>
    </rPh>
    <phoneticPr fontId="6"/>
  </si>
  <si>
    <t>Ra1.6の漏れ、誤り</t>
    <rPh sb="6" eb="7">
      <t>モ</t>
    </rPh>
    <rPh sb="9" eb="10">
      <t>アヤマ</t>
    </rPh>
    <phoneticPr fontId="6"/>
  </si>
  <si>
    <t>できばえを10点満点で採点
 (図のバランス、寸法線の間隔など）</t>
    <rPh sb="7" eb="8">
      <t>テン</t>
    </rPh>
    <rPh sb="8" eb="10">
      <t>マンテン</t>
    </rPh>
    <rPh sb="11" eb="13">
      <t>サイテン</t>
    </rPh>
    <rPh sb="16" eb="17">
      <t>ズ</t>
    </rPh>
    <rPh sb="23" eb="25">
      <t>スンポウ</t>
    </rPh>
    <rPh sb="25" eb="26">
      <t>セン</t>
    </rPh>
    <rPh sb="27" eb="29">
      <t>カンカク</t>
    </rPh>
    <phoneticPr fontId="6"/>
  </si>
  <si>
    <t>採点シート　A0002　「Xテーブル」</t>
    <rPh sb="0" eb="2">
      <t>サイテン</t>
    </rPh>
    <phoneticPr fontId="6"/>
  </si>
  <si>
    <t xml:space="preserve">入所月 </t>
    <rPh sb="0" eb="2">
      <t>ニュウショ</t>
    </rPh>
    <rPh sb="2" eb="3">
      <t>ツキ</t>
    </rPh>
    <phoneticPr fontId="6"/>
  </si>
  <si>
    <t>氏名</t>
    <rPh sb="0" eb="2">
      <t>シメイ</t>
    </rPh>
    <phoneticPr fontId="6"/>
  </si>
  <si>
    <t>図面
様式</t>
    <rPh sb="0" eb="2">
      <t>ズメン</t>
    </rPh>
    <rPh sb="3" eb="5">
      <t>ヨウシキ</t>
    </rPh>
    <phoneticPr fontId="6"/>
  </si>
  <si>
    <t>得点
（3点-減点計）</t>
    <rPh sb="0" eb="2">
      <t>トクテン</t>
    </rPh>
    <rPh sb="5" eb="6">
      <t>テン</t>
    </rPh>
    <rPh sb="7" eb="9">
      <t>ゲンテン</t>
    </rPh>
    <rPh sb="9" eb="10">
      <t>ケイ</t>
    </rPh>
    <phoneticPr fontId="6"/>
  </si>
  <si>
    <t>得点
（40点-減点計）</t>
    <rPh sb="6" eb="7">
      <t>テン</t>
    </rPh>
    <phoneticPr fontId="6"/>
  </si>
  <si>
    <t>図の配置等が違う場合</t>
    <rPh sb="0" eb="1">
      <t>ズ</t>
    </rPh>
    <rPh sb="2" eb="5">
      <t>ハイチナド</t>
    </rPh>
    <rPh sb="6" eb="7">
      <t>チガ</t>
    </rPh>
    <rPh sb="8" eb="10">
      <t>バアイ</t>
    </rPh>
    <phoneticPr fontId="6"/>
  </si>
  <si>
    <t>外形線の誤り</t>
    <rPh sb="0" eb="2">
      <t>ガイケイ</t>
    </rPh>
    <rPh sb="2" eb="3">
      <t>セン</t>
    </rPh>
    <rPh sb="4" eb="5">
      <t>アヤマ</t>
    </rPh>
    <phoneticPr fontId="6"/>
  </si>
  <si>
    <t>中心線の誤り</t>
    <rPh sb="0" eb="3">
      <t>チュウシンセン</t>
    </rPh>
    <rPh sb="4" eb="5">
      <t>アヤマ</t>
    </rPh>
    <phoneticPr fontId="6"/>
  </si>
  <si>
    <t>2x該当数</t>
    <rPh sb="2" eb="4">
      <t>ガイトウ</t>
    </rPh>
    <rPh sb="4" eb="5">
      <t>スウ</t>
    </rPh>
    <phoneticPr fontId="6"/>
  </si>
  <si>
    <t>かくれ線の誤り</t>
    <rPh sb="3" eb="4">
      <t>セン</t>
    </rPh>
    <rPh sb="5" eb="6">
      <t>アヤマ</t>
    </rPh>
    <phoneticPr fontId="6"/>
  </si>
  <si>
    <t>ねじ図示の誤り</t>
    <rPh sb="2" eb="4">
      <t>ズシ</t>
    </rPh>
    <rPh sb="5" eb="6">
      <t>アヤマ</t>
    </rPh>
    <phoneticPr fontId="6"/>
  </si>
  <si>
    <t>平面図</t>
    <rPh sb="0" eb="3">
      <t>ヘイメンズ</t>
    </rPh>
    <phoneticPr fontId="6"/>
  </si>
  <si>
    <t>60°</t>
    <phoneticPr fontId="6"/>
  </si>
  <si>
    <t>60(-0.05～0)(重要寸法)
公差は問わない</t>
    <rPh sb="12" eb="14">
      <t>ジュウヨウ</t>
    </rPh>
    <rPh sb="14" eb="16">
      <t>スンポウ</t>
    </rPh>
    <rPh sb="18" eb="20">
      <t>コウサ</t>
    </rPh>
    <rPh sb="21" eb="22">
      <t>ト</t>
    </rPh>
    <phoneticPr fontId="6"/>
  </si>
  <si>
    <t>10(-0.05～0)(重要寸法)
公差は問わない</t>
    <rPh sb="18" eb="20">
      <t>コウサ</t>
    </rPh>
    <rPh sb="21" eb="22">
      <t>ト</t>
    </rPh>
    <phoneticPr fontId="6"/>
  </si>
  <si>
    <t>2xM5(重要寸法)</t>
    <phoneticPr fontId="6"/>
  </si>
  <si>
    <t>16(重要寸法)</t>
    <phoneticPr fontId="6"/>
  </si>
  <si>
    <t>C2</t>
    <phoneticPr fontId="6"/>
  </si>
  <si>
    <t>80(重要寸法)</t>
    <rPh sb="3" eb="5">
      <t>ジュウヨウ</t>
    </rPh>
    <rPh sb="5" eb="7">
      <t>スンポウ</t>
    </rPh>
    <phoneticPr fontId="6"/>
  </si>
  <si>
    <t>φ5H7(重要寸法)
公差は問わない</t>
    <rPh sb="11" eb="12">
      <t>コウ</t>
    </rPh>
    <rPh sb="12" eb="13">
      <t>サ</t>
    </rPh>
    <rPh sb="14" eb="15">
      <t>ト</t>
    </rPh>
    <phoneticPr fontId="6"/>
  </si>
  <si>
    <t>φ8</t>
    <phoneticPr fontId="6"/>
  </si>
  <si>
    <t>28(0～+0.05)(重要寸法)
公差は問わない</t>
    <rPh sb="18" eb="19">
      <t>コウ</t>
    </rPh>
    <rPh sb="19" eb="20">
      <t>サ</t>
    </rPh>
    <rPh sb="21" eb="22">
      <t>ト</t>
    </rPh>
    <phoneticPr fontId="6"/>
  </si>
  <si>
    <t>80(重要寸法)</t>
    <phoneticPr fontId="6"/>
  </si>
  <si>
    <t>5(0～+0.1)(重要寸法)
公差は問わない</t>
    <rPh sb="16" eb="18">
      <t>コウサ</t>
    </rPh>
    <rPh sb="19" eb="20">
      <t>ト</t>
    </rPh>
    <phoneticPr fontId="6"/>
  </si>
  <si>
    <t>10（0～+0.05）(重要寸法)</t>
    <phoneticPr fontId="6"/>
  </si>
  <si>
    <t>2xM3(重要寸法)</t>
    <phoneticPr fontId="6"/>
  </si>
  <si>
    <t>18(重要寸法)</t>
    <phoneticPr fontId="6"/>
  </si>
  <si>
    <t>60(0～+0.05)(重要寸法)
公差は問わない</t>
    <rPh sb="18" eb="19">
      <t>コウ</t>
    </rPh>
    <rPh sb="19" eb="20">
      <t>サ</t>
    </rPh>
    <rPh sb="21" eb="22">
      <t>ト</t>
    </rPh>
    <phoneticPr fontId="6"/>
  </si>
  <si>
    <t>はめ
あい</t>
    <phoneticPr fontId="6"/>
  </si>
  <si>
    <t>平面図 寸法⑥「H7」の漏れ、誤り</t>
    <rPh sb="0" eb="3">
      <t>ヘイメンズ</t>
    </rPh>
    <rPh sb="4" eb="6">
      <t>スンポウ</t>
    </rPh>
    <rPh sb="12" eb="13">
      <t>モ</t>
    </rPh>
    <rPh sb="15" eb="16">
      <t>アヤマ</t>
    </rPh>
    <phoneticPr fontId="6"/>
  </si>
  <si>
    <t>得点
（3点-減点計）</t>
    <rPh sb="5" eb="6">
      <t>テン</t>
    </rPh>
    <phoneticPr fontId="6"/>
  </si>
  <si>
    <t>・関連規格（寸法公差）についてよく知っていること
・各種関連記号の記入と図示ができること</t>
    <rPh sb="6" eb="8">
      <t>スンポウ</t>
    </rPh>
    <rPh sb="8" eb="10">
      <t>コウサ</t>
    </rPh>
    <phoneticPr fontId="6"/>
  </si>
  <si>
    <t>正面図 寸法③の寸法公差（-0.05～0)の漏れ、誤り</t>
    <rPh sb="0" eb="3">
      <t>ショウメンズ</t>
    </rPh>
    <rPh sb="4" eb="6">
      <t>スンポウ</t>
    </rPh>
    <rPh sb="8" eb="10">
      <t>スンポウ</t>
    </rPh>
    <rPh sb="10" eb="12">
      <t>コウサ</t>
    </rPh>
    <rPh sb="22" eb="23">
      <t>モ</t>
    </rPh>
    <rPh sb="25" eb="26">
      <t>アヤマ</t>
    </rPh>
    <phoneticPr fontId="6"/>
  </si>
  <si>
    <t>正面図 寸法⑥の寸法公差（-0.05～0)の漏れ、誤り</t>
    <phoneticPr fontId="6"/>
  </si>
  <si>
    <t>平面図 寸法⑩の寸法公差（0～+0.1)の漏れ、誤り</t>
    <rPh sb="0" eb="2">
      <t>ヘイメン</t>
    </rPh>
    <phoneticPr fontId="6"/>
  </si>
  <si>
    <t>右側面図 寸法①の寸法公差（0～+0.05)の漏れ、誤り</t>
    <rPh sb="0" eb="1">
      <t>ミギ</t>
    </rPh>
    <rPh sb="1" eb="3">
      <t>ソクメン</t>
    </rPh>
    <phoneticPr fontId="6"/>
  </si>
  <si>
    <t>右側面図 寸法⑧の寸法公差（0～+0.05)の漏れ、誤り</t>
    <rPh sb="0" eb="1">
      <t>ミギ</t>
    </rPh>
    <rPh sb="1" eb="3">
      <t>ソクメン</t>
    </rPh>
    <rPh sb="3" eb="4">
      <t>ズ</t>
    </rPh>
    <rPh sb="5" eb="7">
      <t>スンポウ</t>
    </rPh>
    <rPh sb="9" eb="11">
      <t>スンポウ</t>
    </rPh>
    <rPh sb="11" eb="13">
      <t>コウサ</t>
    </rPh>
    <rPh sb="23" eb="24">
      <t>モ</t>
    </rPh>
    <rPh sb="26" eb="27">
      <t>アヤマ</t>
    </rPh>
    <phoneticPr fontId="6"/>
  </si>
  <si>
    <t>・関連規格（幾何公差）についてよく知っていること
・各種関連記号の記入と図示ができること</t>
    <phoneticPr fontId="6"/>
  </si>
  <si>
    <t>幾何
公差</t>
    <rPh sb="0" eb="2">
      <t>キカ</t>
    </rPh>
    <rPh sb="3" eb="5">
      <t>コウサ</t>
    </rPh>
    <phoneticPr fontId="6"/>
  </si>
  <si>
    <t>平行度表記の漏れ、誤り</t>
    <rPh sb="0" eb="2">
      <t>ヘイコウ</t>
    </rPh>
    <rPh sb="2" eb="3">
      <t>ド</t>
    </rPh>
    <rPh sb="3" eb="5">
      <t>ヒョウキ</t>
    </rPh>
    <rPh sb="6" eb="7">
      <t>モ</t>
    </rPh>
    <rPh sb="9" eb="10">
      <t>アヤマ</t>
    </rPh>
    <phoneticPr fontId="6"/>
  </si>
  <si>
    <t>得点
（3点-減点計）</t>
    <phoneticPr fontId="6"/>
  </si>
  <si>
    <t>データムの漏れ、誤り</t>
    <rPh sb="5" eb="6">
      <t>モ</t>
    </rPh>
    <rPh sb="8" eb="9">
      <t>アヤマ</t>
    </rPh>
    <phoneticPr fontId="6"/>
  </si>
  <si>
    <t>15,16</t>
    <phoneticPr fontId="6"/>
  </si>
  <si>
    <t>表面
性状</t>
    <rPh sb="0" eb="2">
      <t>ヒョウメン</t>
    </rPh>
    <rPh sb="3" eb="5">
      <t>セイジョウ</t>
    </rPh>
    <phoneticPr fontId="6"/>
  </si>
  <si>
    <t>図面
全体</t>
    <rPh sb="0" eb="2">
      <t>ズメン</t>
    </rPh>
    <rPh sb="3" eb="5">
      <t>ゼンタイ</t>
    </rPh>
    <phoneticPr fontId="6"/>
  </si>
  <si>
    <t>できばえを5点満点で採点
 (図のバランス、寸法線の間隔など）</t>
    <rPh sb="6" eb="7">
      <t>テン</t>
    </rPh>
    <rPh sb="7" eb="9">
      <t>マンテン</t>
    </rPh>
    <rPh sb="10" eb="12">
      <t>サイテン</t>
    </rPh>
    <rPh sb="15" eb="16">
      <t>ズ</t>
    </rPh>
    <rPh sb="22" eb="24">
      <t>スンポウ</t>
    </rPh>
    <rPh sb="24" eb="25">
      <t>セン</t>
    </rPh>
    <rPh sb="26" eb="28">
      <t>カンカク</t>
    </rPh>
    <phoneticPr fontId="6"/>
  </si>
  <si>
    <t>得点
（5点満点）</t>
    <rPh sb="5" eb="6">
      <t>テン</t>
    </rPh>
    <rPh sb="6" eb="8">
      <t>マンテン</t>
    </rPh>
    <phoneticPr fontId="6"/>
  </si>
  <si>
    <t xml:space="preserve">採点方法
① 試験時間内に終了した「工程番号」を判定する。　
　　（試験終了時に寸法記入の途中と判定した場合は、投影図の「工程番号7」まで終了とする。）
②　終了した工程番号までを採点する。
　　（それより先の工程は、0点として合計得点を出す）
</t>
    <rPh sb="0" eb="2">
      <t>サイテン</t>
    </rPh>
    <rPh sb="2" eb="4">
      <t>ホウホウ</t>
    </rPh>
    <rPh sb="7" eb="9">
      <t>シケン</t>
    </rPh>
    <rPh sb="9" eb="11">
      <t>ジカン</t>
    </rPh>
    <rPh sb="11" eb="12">
      <t>ナイ</t>
    </rPh>
    <rPh sb="13" eb="15">
      <t>シュウリョウ</t>
    </rPh>
    <rPh sb="18" eb="20">
      <t>コウテイ</t>
    </rPh>
    <rPh sb="20" eb="22">
      <t>バンゴウ</t>
    </rPh>
    <rPh sb="24" eb="26">
      <t>ハンテイ</t>
    </rPh>
    <rPh sb="58" eb="59">
      <t>ズ</t>
    </rPh>
    <rPh sb="79" eb="81">
      <t>シュウリョウ</t>
    </rPh>
    <rPh sb="83" eb="85">
      <t>コウテイ</t>
    </rPh>
    <rPh sb="85" eb="87">
      <t>バンゴウ</t>
    </rPh>
    <rPh sb="90" eb="92">
      <t>サイテン</t>
    </rPh>
    <rPh sb="103" eb="104">
      <t>サキ</t>
    </rPh>
    <rPh sb="105" eb="107">
      <t>コウテイ</t>
    </rPh>
    <rPh sb="110" eb="111">
      <t>テン</t>
    </rPh>
    <rPh sb="114" eb="116">
      <t>ゴウケイ</t>
    </rPh>
    <rPh sb="116" eb="118">
      <t>トクテン</t>
    </rPh>
    <rPh sb="119" eb="120">
      <t>ダ</t>
    </rPh>
    <phoneticPr fontId="6"/>
  </si>
  <si>
    <t xml:space="preserve">採点方法
① 試験時間内に終了した「工程番号」を判定する。
    （試験終了時に寸法記入の途中と判定した場合は、投影図の「工程番号12」まで終了とする。）
②　終了した工程番号までを採点する。（それより先の工程は、0点として合計得点を出す）
</t>
    <rPh sb="0" eb="2">
      <t>サイテン</t>
    </rPh>
    <rPh sb="2" eb="4">
      <t>ホウホウ</t>
    </rPh>
    <rPh sb="7" eb="9">
      <t>シケン</t>
    </rPh>
    <rPh sb="9" eb="11">
      <t>ジカン</t>
    </rPh>
    <rPh sb="11" eb="12">
      <t>ナイ</t>
    </rPh>
    <rPh sb="13" eb="15">
      <t>シュウリョウ</t>
    </rPh>
    <rPh sb="18" eb="20">
      <t>コウテイ</t>
    </rPh>
    <rPh sb="20" eb="22">
      <t>バンゴウ</t>
    </rPh>
    <rPh sb="24" eb="26">
      <t>ハンテイ</t>
    </rPh>
    <rPh sb="59" eb="60">
      <t>ズ</t>
    </rPh>
    <rPh sb="81" eb="83">
      <t>シュウリョウ</t>
    </rPh>
    <rPh sb="85" eb="87">
      <t>コウテイ</t>
    </rPh>
    <rPh sb="87" eb="89">
      <t>バンゴウ</t>
    </rPh>
    <rPh sb="92" eb="94">
      <t>サイテン</t>
    </rPh>
    <rPh sb="102" eb="103">
      <t>サキ</t>
    </rPh>
    <rPh sb="104" eb="106">
      <t>コウテイ</t>
    </rPh>
    <rPh sb="109" eb="110">
      <t>テン</t>
    </rPh>
    <rPh sb="113" eb="115">
      <t>ゴウケイ</t>
    </rPh>
    <rPh sb="115" eb="117">
      <t>トクテン</t>
    </rPh>
    <rPh sb="118" eb="119">
      <t>ダ</t>
    </rPh>
    <phoneticPr fontId="6"/>
  </si>
  <si>
    <t>＊工程途中の場合、その前の工程まで完成とする。
時間内に完成：100点、工程番号「１０」（ハンドル軸）まで完成：80点、
工程番号「７」まで完成：60点、工程番号「５」（Y軸ブラケット）まで完成：40点、工程番号「３」まで完成：20点</t>
    <phoneticPr fontId="6"/>
  </si>
  <si>
    <t>作成手順どおりに作業していれば50点
していなければ0点</t>
    <phoneticPr fontId="6"/>
  </si>
  <si>
    <t>詳細は採点シート参照</t>
    <phoneticPr fontId="6"/>
  </si>
  <si>
    <t>休憩時間にもかかわらず休憩を取らなかった場合や著しく作業姿勢が悪い場合、1回の注意につき10点減点</t>
    <phoneticPr fontId="6"/>
  </si>
  <si>
    <t>0</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</si>
</sst>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3">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
      <b/>
      <sz val="14"/>
      <name val="ＭＳ Ｐゴシック"/>
      <family val="3"/>
      <charset val="128"/>
    </font>
    <font>
      <b/>
      <sz val="9"/>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52"/>
        <bgColor indexed="64"/>
      </patternFill>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s>
  <borders count="14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thin">
        <color indexed="64"/>
      </right>
      <top style="dotted">
        <color indexed="64"/>
      </top>
      <bottom style="dotted">
        <color indexed="64"/>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bottom/>
      <diagonal/>
    </border>
    <border>
      <left style="medium">
        <color indexed="64"/>
      </left>
      <right/>
      <top style="medium">
        <color indexed="64"/>
      </top>
      <bottom/>
      <diagonal/>
    </border>
    <border>
      <left style="thin">
        <color indexed="64"/>
      </left>
      <right/>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dotted">
        <color indexed="64"/>
      </top>
      <bottom/>
      <diagonal/>
    </border>
    <border>
      <left style="thin">
        <color indexed="64"/>
      </left>
      <right/>
      <top style="dotted">
        <color indexed="64"/>
      </top>
      <bottom style="medium">
        <color indexed="64"/>
      </bottom>
      <diagonal/>
    </border>
    <border>
      <left style="thin">
        <color indexed="64"/>
      </left>
      <right/>
      <top style="dotted">
        <color indexed="64"/>
      </top>
      <bottom style="dott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medium">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medium">
        <color indexed="64"/>
      </top>
      <bottom style="dashed">
        <color indexed="64"/>
      </bottom>
      <diagonal style="thin">
        <color indexed="64"/>
      </diagonal>
    </border>
    <border>
      <left style="medium">
        <color indexed="64"/>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top style="medium">
        <color indexed="64"/>
      </top>
      <bottom style="hair">
        <color indexed="64"/>
      </bottom>
      <diagonal/>
    </border>
    <border>
      <left style="thin">
        <color indexed="64"/>
      </left>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double">
        <color indexed="64"/>
      </top>
      <bottom/>
      <diagonal/>
    </border>
    <border>
      <left style="medium">
        <color indexed="64"/>
      </left>
      <right style="medium">
        <color indexed="64"/>
      </right>
      <top style="double">
        <color indexed="64"/>
      </top>
      <bottom/>
      <diagonal/>
    </border>
    <border>
      <left/>
      <right/>
      <top style="double">
        <color indexed="64"/>
      </top>
      <bottom/>
      <diagonal/>
    </border>
    <border>
      <left style="thin">
        <color indexed="64"/>
      </left>
      <right style="medium">
        <color indexed="64"/>
      </right>
      <top style="double">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top/>
      <bottom style="hair">
        <color indexed="64"/>
      </bottom>
      <diagonal/>
    </border>
    <border>
      <left/>
      <right/>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diagonal/>
    </border>
    <border>
      <left/>
      <right/>
      <top style="hair">
        <color indexed="64"/>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513">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wrapText="1"/>
    </xf>
    <xf numFmtId="49" fontId="12" fillId="0" borderId="10" xfId="0" applyNumberFormat="1" applyFont="1" applyFill="1" applyBorder="1" applyAlignment="1">
      <alignment horizontal="center" vertical="center"/>
    </xf>
    <xf numFmtId="0" fontId="9" fillId="0" borderId="11" xfId="0" applyFont="1" applyBorder="1" applyAlignment="1">
      <alignment vertical="top" wrapText="1"/>
    </xf>
    <xf numFmtId="0" fontId="0" fillId="0" borderId="11" xfId="0" applyBorder="1" applyAlignment="1">
      <alignment vertical="top"/>
    </xf>
    <xf numFmtId="49" fontId="12" fillId="0" borderId="12" xfId="0" applyNumberFormat="1" applyFont="1" applyFill="1" applyBorder="1" applyAlignment="1">
      <alignment horizontal="center" vertical="center"/>
    </xf>
    <xf numFmtId="0" fontId="0" fillId="0" borderId="13" xfId="0" applyBorder="1" applyAlignment="1">
      <alignment vertical="top"/>
    </xf>
    <xf numFmtId="49" fontId="12" fillId="0" borderId="14" xfId="0" applyNumberFormat="1" applyFont="1" applyFill="1" applyBorder="1" applyAlignment="1">
      <alignment horizontal="center" vertical="center"/>
    </xf>
    <xf numFmtId="0" fontId="9" fillId="0" borderId="13" xfId="0" applyFont="1" applyBorder="1" applyAlignment="1">
      <alignment vertical="top" wrapText="1"/>
    </xf>
    <xf numFmtId="0" fontId="0" fillId="0" borderId="11" xfId="0" applyBorder="1" applyAlignment="1">
      <alignment horizontal="left" vertical="top" wrapText="1"/>
    </xf>
    <xf numFmtId="0" fontId="0" fillId="0" borderId="15" xfId="0" applyBorder="1" applyAlignment="1">
      <alignment horizontal="left" vertical="top"/>
    </xf>
    <xf numFmtId="49" fontId="12" fillId="0" borderId="16" xfId="0" applyNumberFormat="1" applyFont="1" applyFill="1" applyBorder="1" applyAlignment="1">
      <alignment horizontal="center" vertical="center"/>
    </xf>
    <xf numFmtId="49" fontId="12" fillId="0" borderId="17" xfId="0" applyNumberFormat="1" applyFont="1" applyFill="1" applyBorder="1" applyAlignment="1">
      <alignment horizontal="center" vertical="center"/>
    </xf>
    <xf numFmtId="49" fontId="9" fillId="0" borderId="18" xfId="0" applyNumberFormat="1" applyFont="1" applyFill="1" applyBorder="1" applyAlignment="1">
      <alignment horizontal="left" vertical="top" wrapText="1"/>
    </xf>
    <xf numFmtId="179" fontId="9" fillId="0" borderId="19" xfId="0" applyNumberFormat="1" applyFont="1" applyFill="1" applyBorder="1" applyAlignment="1">
      <alignment horizontal="center" vertical="center"/>
    </xf>
    <xf numFmtId="179" fontId="9" fillId="2" borderId="20" xfId="0" applyNumberFormat="1" applyFont="1" applyFill="1" applyBorder="1" applyAlignment="1">
      <alignment horizontal="center" vertical="center"/>
    </xf>
    <xf numFmtId="194" fontId="9" fillId="2" borderId="21" xfId="0" applyNumberFormat="1" applyFont="1" applyFill="1" applyBorder="1" applyAlignment="1">
      <alignment horizontal="center" vertical="center"/>
    </xf>
    <xf numFmtId="0" fontId="1" fillId="2" borderId="22"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23" xfId="0" applyFont="1" applyBorder="1" applyAlignment="1">
      <alignment horizontal="center" vertical="center" wrapText="1" shrinkToFit="1"/>
    </xf>
    <xf numFmtId="0" fontId="1" fillId="0" borderId="23" xfId="0" applyFont="1" applyBorder="1" applyAlignment="1">
      <alignment horizontal="center" vertical="center"/>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9" fillId="0" borderId="25" xfId="0" applyFont="1" applyBorder="1" applyAlignment="1">
      <alignment vertical="top" wrapText="1"/>
    </xf>
    <xf numFmtId="0" fontId="11" fillId="0" borderId="26" xfId="0" applyFont="1" applyBorder="1" applyAlignment="1">
      <alignment vertical="top" wrapText="1"/>
    </xf>
    <xf numFmtId="0" fontId="11" fillId="0" borderId="27" xfId="0" applyFont="1" applyBorder="1" applyAlignment="1">
      <alignment vertical="top" wrapText="1"/>
    </xf>
    <xf numFmtId="0" fontId="17" fillId="0" borderId="0" xfId="0" applyFont="1">
      <alignment vertical="center"/>
    </xf>
    <xf numFmtId="0" fontId="17" fillId="0" borderId="28" xfId="0" applyFont="1" applyBorder="1" applyAlignment="1">
      <alignment horizontal="center" vertical="center" shrinkToFit="1"/>
    </xf>
    <xf numFmtId="0" fontId="17" fillId="0" borderId="29" xfId="0" applyFont="1" applyBorder="1" applyAlignment="1">
      <alignment horizontal="center" vertical="center"/>
    </xf>
    <xf numFmtId="0" fontId="17" fillId="0" borderId="0" xfId="0" applyFont="1" applyAlignment="1">
      <alignment horizontal="center" vertical="center"/>
    </xf>
    <xf numFmtId="0" fontId="19" fillId="0" borderId="30" xfId="0" applyFont="1" applyBorder="1" applyAlignment="1">
      <alignment vertical="center" wrapText="1"/>
    </xf>
    <xf numFmtId="0" fontId="19" fillId="0" borderId="20" xfId="0" applyFont="1" applyBorder="1" applyAlignment="1">
      <alignment vertical="center" wrapText="1"/>
    </xf>
    <xf numFmtId="0" fontId="19" fillId="0" borderId="3" xfId="0" applyFont="1" applyBorder="1" applyAlignment="1">
      <alignment horizontal="left" vertical="center"/>
    </xf>
    <xf numFmtId="0" fontId="19" fillId="0" borderId="31" xfId="0" applyFont="1" applyBorder="1" applyAlignment="1">
      <alignment vertical="center" wrapText="1"/>
    </xf>
    <xf numFmtId="0" fontId="19" fillId="0" borderId="32" xfId="0" applyFont="1" applyBorder="1" applyAlignment="1">
      <alignment vertical="center" wrapText="1"/>
    </xf>
    <xf numFmtId="0" fontId="19" fillId="0" borderId="3" xfId="0" applyFont="1" applyBorder="1" applyAlignment="1">
      <alignment vertical="center" wrapText="1"/>
    </xf>
    <xf numFmtId="0" fontId="19" fillId="0" borderId="33" xfId="0" applyFont="1" applyBorder="1" applyAlignment="1">
      <alignment vertical="center" wrapText="1"/>
    </xf>
    <xf numFmtId="0" fontId="19" fillId="0" borderId="34" xfId="0" applyFont="1" applyBorder="1" applyAlignment="1">
      <alignment vertical="center" wrapText="1"/>
    </xf>
    <xf numFmtId="0" fontId="19" fillId="0" borderId="3" xfId="0" applyFont="1" applyBorder="1" applyAlignment="1">
      <alignment horizontal="left" vertical="center" wrapText="1"/>
    </xf>
    <xf numFmtId="0" fontId="19" fillId="0" borderId="21" xfId="0" applyFont="1" applyBorder="1" applyAlignment="1">
      <alignment vertical="center" wrapText="1"/>
    </xf>
    <xf numFmtId="0" fontId="19" fillId="0" borderId="35" xfId="0" applyFont="1" applyBorder="1" applyAlignment="1">
      <alignment vertical="center" wrapText="1"/>
    </xf>
    <xf numFmtId="0" fontId="19" fillId="0" borderId="3" xfId="0" applyFont="1" applyBorder="1" applyAlignment="1">
      <alignment horizontal="left" vertical="center" shrinkToFit="1"/>
    </xf>
    <xf numFmtId="0" fontId="19" fillId="0" borderId="36" xfId="0" applyFont="1" applyBorder="1" applyAlignment="1">
      <alignment vertical="center" wrapText="1"/>
    </xf>
    <xf numFmtId="0" fontId="19" fillId="0" borderId="22"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9" fillId="0" borderId="26" xfId="0" applyFont="1" applyBorder="1" applyAlignment="1">
      <alignment vertical="top" wrapText="1"/>
    </xf>
    <xf numFmtId="0" fontId="9" fillId="4" borderId="37" xfId="0" applyFont="1" applyFill="1" applyBorder="1" applyAlignment="1">
      <alignment horizontal="center" vertical="center" textRotation="255" shrinkToFit="1"/>
    </xf>
    <xf numFmtId="0" fontId="1" fillId="5" borderId="38" xfId="0" applyFont="1" applyFill="1" applyBorder="1" applyAlignment="1">
      <alignment horizontal="center" vertical="center" textRotation="255" shrinkToFit="1"/>
    </xf>
    <xf numFmtId="0" fontId="1" fillId="5" borderId="39" xfId="0" applyFont="1" applyFill="1" applyBorder="1" applyAlignment="1">
      <alignment horizontal="center" vertical="center" textRotation="255" shrinkToFit="1"/>
    </xf>
    <xf numFmtId="0" fontId="9" fillId="0" borderId="16" xfId="0" applyFont="1" applyFill="1" applyBorder="1" applyAlignment="1">
      <alignment vertical="center" wrapText="1"/>
    </xf>
    <xf numFmtId="0" fontId="9" fillId="0" borderId="40" xfId="0" applyFont="1" applyFill="1" applyBorder="1" applyAlignment="1">
      <alignment vertical="center"/>
    </xf>
    <xf numFmtId="0" fontId="9" fillId="4" borderId="41" xfId="0" applyFont="1" applyFill="1" applyBorder="1" applyAlignment="1">
      <alignment horizontal="center" vertical="center" textRotation="255" shrinkToFit="1"/>
    </xf>
    <xf numFmtId="0" fontId="9" fillId="0" borderId="17" xfId="0" applyFont="1" applyFill="1" applyBorder="1" applyAlignment="1">
      <alignment vertical="center" wrapText="1"/>
    </xf>
    <xf numFmtId="0" fontId="9" fillId="0" borderId="42" xfId="0" applyFont="1" applyFill="1" applyBorder="1" applyAlignment="1">
      <alignment vertical="center" wrapText="1"/>
    </xf>
    <xf numFmtId="49" fontId="12" fillId="0" borderId="43" xfId="0" applyNumberFormat="1" applyFont="1" applyFill="1" applyBorder="1" applyAlignment="1">
      <alignment horizontal="center" vertical="center"/>
    </xf>
    <xf numFmtId="0" fontId="9" fillId="0" borderId="10" xfId="0" applyFont="1" applyBorder="1" applyAlignment="1">
      <alignment vertical="center" wrapText="1"/>
    </xf>
    <xf numFmtId="0" fontId="9" fillId="0" borderId="12" xfId="0" applyFont="1" applyBorder="1" applyAlignment="1">
      <alignment vertical="center" wrapText="1"/>
    </xf>
    <xf numFmtId="0" fontId="9" fillId="0" borderId="40" xfId="0" applyFont="1" applyBorder="1" applyAlignment="1">
      <alignment vertical="center" wrapText="1"/>
    </xf>
    <xf numFmtId="0" fontId="9" fillId="0" borderId="44" xfId="0" applyFont="1" applyBorder="1" applyAlignment="1">
      <alignment vertical="center" wrapText="1"/>
    </xf>
    <xf numFmtId="0" fontId="9" fillId="0" borderId="45" xfId="0" applyFont="1" applyBorder="1" applyAlignment="1">
      <alignment vertical="center" wrapText="1"/>
    </xf>
    <xf numFmtId="0" fontId="9" fillId="0" borderId="46" xfId="0" applyFont="1" applyFill="1" applyBorder="1" applyAlignment="1">
      <alignment vertical="center" wrapText="1"/>
    </xf>
    <xf numFmtId="0" fontId="9" fillId="0" borderId="40" xfId="0" applyFont="1" applyFill="1" applyBorder="1" applyAlignment="1">
      <alignment vertical="center" wrapText="1"/>
    </xf>
    <xf numFmtId="0" fontId="9" fillId="0" borderId="44" xfId="0" applyFont="1" applyFill="1" applyBorder="1" applyAlignment="1">
      <alignment vertical="center" wrapText="1"/>
    </xf>
    <xf numFmtId="0" fontId="9" fillId="0" borderId="45" xfId="0" applyFont="1" applyFill="1" applyBorder="1" applyAlignment="1">
      <alignment vertical="center" wrapText="1"/>
    </xf>
    <xf numFmtId="49" fontId="12" fillId="0" borderId="47" xfId="0" applyNumberFormat="1" applyFont="1" applyFill="1" applyBorder="1" applyAlignment="1">
      <alignment horizontal="center" vertical="center"/>
    </xf>
    <xf numFmtId="49" fontId="12" fillId="0" borderId="48" xfId="0" applyNumberFormat="1" applyFont="1" applyFill="1" applyBorder="1" applyAlignment="1">
      <alignment horizontal="center" vertical="center"/>
    </xf>
    <xf numFmtId="49" fontId="12" fillId="0" borderId="49" xfId="0" applyNumberFormat="1" applyFont="1" applyFill="1" applyBorder="1" applyAlignment="1">
      <alignment horizontal="center" vertical="center"/>
    </xf>
    <xf numFmtId="0" fontId="9" fillId="0" borderId="50" xfId="0" applyFont="1" applyBorder="1" applyAlignment="1">
      <alignment vertical="center" wrapText="1"/>
    </xf>
    <xf numFmtId="0" fontId="9" fillId="0" borderId="51" xfId="0" applyFont="1" applyBorder="1" applyAlignment="1">
      <alignment vertical="center" wrapText="1"/>
    </xf>
    <xf numFmtId="0" fontId="9" fillId="0" borderId="52" xfId="0" applyFont="1" applyBorder="1" applyAlignment="1">
      <alignment vertical="center" wrapText="1"/>
    </xf>
    <xf numFmtId="0" fontId="9" fillId="0" borderId="50" xfId="0" applyFont="1" applyFill="1" applyBorder="1" applyAlignment="1">
      <alignment vertical="center" wrapText="1"/>
    </xf>
    <xf numFmtId="0" fontId="9" fillId="0" borderId="51" xfId="0" applyFont="1" applyFill="1" applyBorder="1" applyAlignment="1">
      <alignment vertical="center" wrapText="1"/>
    </xf>
    <xf numFmtId="0" fontId="9" fillId="0" borderId="52" xfId="0" applyFont="1" applyFill="1" applyBorder="1" applyAlignment="1">
      <alignment vertical="center" wrapText="1"/>
    </xf>
    <xf numFmtId="49" fontId="12" fillId="0" borderId="53" xfId="0" applyNumberFormat="1" applyFont="1" applyFill="1" applyBorder="1" applyAlignment="1">
      <alignment horizontal="center" vertical="center"/>
    </xf>
    <xf numFmtId="49" fontId="12" fillId="0" borderId="54" xfId="0" applyNumberFormat="1"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42" xfId="0" applyFont="1" applyFill="1" applyBorder="1" applyAlignment="1">
      <alignment horizontal="left" vertical="center"/>
    </xf>
    <xf numFmtId="0" fontId="21" fillId="0" borderId="0" xfId="0" applyFont="1">
      <alignment vertical="center"/>
    </xf>
    <xf numFmtId="0" fontId="0" fillId="0" borderId="38"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lignment vertical="center"/>
    </xf>
    <xf numFmtId="0" fontId="0" fillId="0" borderId="0" xfId="0" applyAlignment="1">
      <alignment horizontal="center" vertical="center" wrapText="1"/>
    </xf>
    <xf numFmtId="0" fontId="0" fillId="0" borderId="55" xfId="0" applyBorder="1" applyAlignment="1">
      <alignment horizontal="center" vertical="center"/>
    </xf>
    <xf numFmtId="0" fontId="0" fillId="0" borderId="56" xfId="0"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7" xfId="0" applyBorder="1" applyAlignment="1">
      <alignment horizontal="center" vertical="center" wrapText="1"/>
    </xf>
    <xf numFmtId="0" fontId="0" fillId="0" borderId="19" xfId="0" applyBorder="1" applyAlignment="1">
      <alignment horizontal="center" vertical="center"/>
    </xf>
    <xf numFmtId="0" fontId="11" fillId="0" borderId="58" xfId="0" applyFont="1" applyBorder="1">
      <alignment vertical="center"/>
    </xf>
    <xf numFmtId="0" fontId="11" fillId="0" borderId="59" xfId="0" applyFont="1" applyBorder="1">
      <alignment vertical="center"/>
    </xf>
    <xf numFmtId="0" fontId="11" fillId="0" borderId="59" xfId="0" applyFont="1" applyBorder="1" applyAlignment="1">
      <alignment horizontal="right" vertical="center"/>
    </xf>
    <xf numFmtId="0" fontId="11" fillId="0" borderId="60" xfId="0" applyFont="1" applyBorder="1" applyAlignment="1">
      <alignment horizontal="center" vertical="center"/>
    </xf>
    <xf numFmtId="0" fontId="11" fillId="0" borderId="61" xfId="0" applyFont="1" applyBorder="1">
      <alignment vertical="center"/>
    </xf>
    <xf numFmtId="0" fontId="11" fillId="0" borderId="61" xfId="0" applyFont="1" applyBorder="1" applyAlignment="1">
      <alignment horizontal="right" vertical="center"/>
    </xf>
    <xf numFmtId="0" fontId="11" fillId="0" borderId="62" xfId="0" applyFont="1" applyBorder="1" applyAlignment="1">
      <alignment horizontal="center" vertical="center"/>
    </xf>
    <xf numFmtId="0" fontId="0" fillId="0" borderId="62" xfId="0" applyBorder="1" applyAlignment="1">
      <alignment horizontal="center" vertical="center"/>
    </xf>
    <xf numFmtId="0" fontId="11" fillId="0" borderId="63" xfId="0" applyFont="1" applyBorder="1">
      <alignment vertical="center"/>
    </xf>
    <xf numFmtId="0" fontId="11" fillId="0" borderId="59" xfId="0" applyFont="1" applyBorder="1" applyAlignment="1">
      <alignment vertical="center" wrapText="1"/>
    </xf>
    <xf numFmtId="0" fontId="11" fillId="0" borderId="64" xfId="0" applyFont="1" applyBorder="1">
      <alignment vertical="center"/>
    </xf>
    <xf numFmtId="0" fontId="11" fillId="0" borderId="64" xfId="0" applyFont="1" applyBorder="1" applyAlignment="1">
      <alignment horizontal="right" vertical="center"/>
    </xf>
    <xf numFmtId="0" fontId="11" fillId="0" borderId="64" xfId="0" applyFont="1" applyBorder="1" applyAlignment="1">
      <alignment vertical="center" wrapText="1"/>
    </xf>
    <xf numFmtId="0" fontId="11" fillId="0" borderId="65" xfId="0" applyFont="1" applyBorder="1">
      <alignment vertical="center"/>
    </xf>
    <xf numFmtId="0" fontId="11" fillId="0" borderId="8" xfId="0" applyFont="1" applyFill="1" applyBorder="1" applyAlignment="1">
      <alignment horizontal="right" vertical="center"/>
    </xf>
    <xf numFmtId="0" fontId="11" fillId="0" borderId="66" xfId="0" applyFont="1" applyBorder="1">
      <alignment vertical="center"/>
    </xf>
    <xf numFmtId="0" fontId="11" fillId="0" borderId="67" xfId="0" applyFont="1" applyBorder="1">
      <alignment vertical="center"/>
    </xf>
    <xf numFmtId="0" fontId="11" fillId="0" borderId="59" xfId="0" applyFont="1" applyFill="1" applyBorder="1" applyAlignment="1">
      <alignment horizontal="right" vertical="center"/>
    </xf>
    <xf numFmtId="0" fontId="11" fillId="0" borderId="59" xfId="0" applyFont="1" applyFill="1" applyBorder="1">
      <alignment vertical="center"/>
    </xf>
    <xf numFmtId="0" fontId="11" fillId="0" borderId="34" xfId="0" applyFont="1" applyFill="1" applyBorder="1" applyAlignment="1">
      <alignment horizontal="right" vertical="center"/>
    </xf>
    <xf numFmtId="0" fontId="11" fillId="0" borderId="34" xfId="0" applyFont="1" applyFill="1" applyBorder="1">
      <alignment vertical="center"/>
    </xf>
    <xf numFmtId="0" fontId="11" fillId="0" borderId="68" xfId="0" applyFont="1" applyBorder="1" applyAlignment="1">
      <alignment horizontal="center" vertical="center"/>
    </xf>
    <xf numFmtId="0" fontId="11" fillId="0" borderId="69" xfId="0" applyFont="1" applyBorder="1" applyAlignment="1">
      <alignment horizontal="right" vertical="center"/>
    </xf>
    <xf numFmtId="0" fontId="11" fillId="0" borderId="61" xfId="0" applyFont="1" applyBorder="1" applyAlignment="1">
      <alignment horizontal="center" vertical="center"/>
    </xf>
    <xf numFmtId="0" fontId="11" fillId="0" borderId="23" xfId="0" applyFont="1" applyBorder="1" applyAlignment="1">
      <alignment vertical="center" wrapText="1"/>
    </xf>
    <xf numFmtId="0" fontId="11" fillId="0" borderId="8" xfId="0" applyFont="1" applyBorder="1" applyAlignment="1">
      <alignment vertical="center" textRotation="255" wrapText="1" shrinkToFit="1"/>
    </xf>
    <xf numFmtId="0" fontId="11" fillId="0" borderId="8" xfId="0" applyFont="1" applyBorder="1" applyAlignment="1">
      <alignment horizontal="center" vertical="center"/>
    </xf>
    <xf numFmtId="0" fontId="11" fillId="0" borderId="42" xfId="0" applyFont="1" applyBorder="1" applyAlignment="1">
      <alignment vertical="center" wrapText="1"/>
    </xf>
    <xf numFmtId="0" fontId="11" fillId="0" borderId="42" xfId="0" applyFont="1" applyBorder="1" applyAlignment="1">
      <alignment vertical="center"/>
    </xf>
    <xf numFmtId="0" fontId="11" fillId="0" borderId="1" xfId="0" applyFont="1" applyBorder="1" applyAlignment="1">
      <alignment vertical="center" wrapText="1"/>
    </xf>
    <xf numFmtId="0" fontId="11" fillId="0" borderId="70" xfId="0" applyFont="1" applyBorder="1">
      <alignment vertical="center"/>
    </xf>
    <xf numFmtId="0" fontId="11" fillId="0" borderId="60" xfId="0" applyFont="1" applyBorder="1" applyAlignment="1">
      <alignment horizontal="center" vertical="center" textRotation="255" wrapText="1" shrinkToFit="1"/>
    </xf>
    <xf numFmtId="0" fontId="11" fillId="0" borderId="71" xfId="0" applyFont="1" applyBorder="1" applyAlignment="1">
      <alignment vertical="center" wrapText="1"/>
    </xf>
    <xf numFmtId="0" fontId="11" fillId="0" borderId="42" xfId="0" applyFont="1" applyBorder="1" applyAlignment="1">
      <alignment horizontal="center" vertical="center"/>
    </xf>
    <xf numFmtId="0" fontId="11" fillId="0" borderId="72" xfId="0" applyFont="1" applyBorder="1" applyAlignment="1">
      <alignment horizontal="center" vertical="center"/>
    </xf>
    <xf numFmtId="0" fontId="11" fillId="0" borderId="23" xfId="0" applyFont="1" applyFill="1" applyBorder="1" applyAlignment="1">
      <alignment horizontal="left" vertical="center" wrapText="1"/>
    </xf>
    <xf numFmtId="0" fontId="0" fillId="0" borderId="62" xfId="0" applyBorder="1">
      <alignment vertical="center"/>
    </xf>
    <xf numFmtId="0" fontId="11" fillId="0" borderId="70" xfId="0" applyFont="1" applyBorder="1" applyAlignment="1">
      <alignment vertical="center" wrapText="1"/>
    </xf>
    <xf numFmtId="0" fontId="0" fillId="0" borderId="38" xfId="0" applyBorder="1">
      <alignment vertical="center"/>
    </xf>
    <xf numFmtId="0" fontId="11" fillId="8" borderId="58" xfId="0" applyFont="1" applyFill="1" applyBorder="1" applyAlignment="1">
      <alignment horizontal="center" vertical="center"/>
    </xf>
    <xf numFmtId="0" fontId="11" fillId="8" borderId="59" xfId="0" applyFont="1" applyFill="1" applyBorder="1">
      <alignment vertical="center"/>
    </xf>
    <xf numFmtId="0" fontId="11" fillId="8" borderId="61" xfId="0" applyFont="1" applyFill="1" applyBorder="1">
      <alignment vertical="center"/>
    </xf>
    <xf numFmtId="0" fontId="11" fillId="8" borderId="63" xfId="0" applyFont="1" applyFill="1" applyBorder="1" applyAlignment="1">
      <alignment horizontal="center" vertical="center"/>
    </xf>
    <xf numFmtId="0" fontId="11" fillId="8" borderId="59" xfId="0" applyFont="1" applyFill="1" applyBorder="1" applyAlignment="1">
      <alignment horizontal="center" vertical="center"/>
    </xf>
    <xf numFmtId="0" fontId="11" fillId="8" borderId="59" xfId="0" applyFont="1" applyFill="1" applyBorder="1" applyAlignment="1">
      <alignment vertical="center"/>
    </xf>
    <xf numFmtId="0" fontId="11" fillId="8" borderId="64" xfId="0" applyFont="1" applyFill="1" applyBorder="1" applyAlignment="1">
      <alignment vertical="center"/>
    </xf>
    <xf numFmtId="0" fontId="11" fillId="8" borderId="64" xfId="0" applyFont="1" applyFill="1" applyBorder="1">
      <alignment vertical="center"/>
    </xf>
    <xf numFmtId="0" fontId="11" fillId="8" borderId="61" xfId="0" applyFont="1" applyFill="1" applyBorder="1" applyAlignment="1">
      <alignment horizontal="center" vertical="center"/>
    </xf>
    <xf numFmtId="0" fontId="11" fillId="8" borderId="42" xfId="0" applyFont="1" applyFill="1" applyBorder="1" applyAlignment="1">
      <alignment vertical="center"/>
    </xf>
    <xf numFmtId="0" fontId="0" fillId="0" borderId="72" xfId="0" applyBorder="1" applyAlignment="1">
      <alignment horizontal="center" vertical="center"/>
    </xf>
    <xf numFmtId="0" fontId="0" fillId="8" borderId="62" xfId="0" applyFill="1" applyBorder="1">
      <alignment vertical="center"/>
    </xf>
    <xf numFmtId="0" fontId="1" fillId="2" borderId="73" xfId="0" applyFont="1" applyFill="1" applyBorder="1" applyAlignment="1">
      <alignment horizontal="center" vertical="center" wrapText="1"/>
    </xf>
    <xf numFmtId="0" fontId="1" fillId="2" borderId="74" xfId="0" applyFont="1" applyFill="1" applyBorder="1" applyAlignment="1">
      <alignment horizontal="center" vertical="center" wrapText="1"/>
    </xf>
    <xf numFmtId="0" fontId="1" fillId="2" borderId="75" xfId="0" applyFont="1" applyFill="1" applyBorder="1" applyAlignment="1">
      <alignment horizontal="center" vertical="center" wrapText="1"/>
    </xf>
    <xf numFmtId="0" fontId="0" fillId="0" borderId="58" xfId="0" applyBorder="1">
      <alignment vertical="center"/>
    </xf>
    <xf numFmtId="0" fontId="0" fillId="0" borderId="59" xfId="0" applyBorder="1" applyAlignment="1">
      <alignment horizontal="right" vertical="center"/>
    </xf>
    <xf numFmtId="0" fontId="0" fillId="0" borderId="59" xfId="0" applyBorder="1">
      <alignment vertical="center"/>
    </xf>
    <xf numFmtId="0" fontId="0" fillId="0" borderId="60" xfId="0" applyBorder="1" applyAlignment="1">
      <alignment horizontal="center" vertical="center"/>
    </xf>
    <xf numFmtId="0" fontId="0" fillId="0" borderId="61" xfId="0" applyBorder="1" applyAlignment="1">
      <alignment horizontal="right" vertical="center"/>
    </xf>
    <xf numFmtId="0" fontId="0" fillId="0" borderId="63" xfId="0" applyBorder="1">
      <alignment vertical="center"/>
    </xf>
    <xf numFmtId="0" fontId="0" fillId="0" borderId="64" xfId="0" applyBorder="1" applyAlignment="1">
      <alignment horizontal="right" vertical="center"/>
    </xf>
    <xf numFmtId="0" fontId="11" fillId="0" borderId="76" xfId="0" applyFont="1" applyFill="1" applyBorder="1" applyAlignment="1">
      <alignment horizontal="right" vertical="center"/>
    </xf>
    <xf numFmtId="0" fontId="11" fillId="0" borderId="63" xfId="0" applyFont="1" applyFill="1" applyBorder="1" applyAlignment="1">
      <alignment horizontal="right" vertical="center"/>
    </xf>
    <xf numFmtId="0" fontId="11" fillId="0" borderId="17" xfId="0" applyFont="1" applyFill="1" applyBorder="1" applyAlignment="1">
      <alignment horizontal="right" vertical="center"/>
    </xf>
    <xf numFmtId="0" fontId="11" fillId="0" borderId="8" xfId="0" applyFont="1" applyFill="1" applyBorder="1" applyAlignment="1">
      <alignment horizontal="right" vertical="center" wrapText="1"/>
    </xf>
    <xf numFmtId="0" fontId="1" fillId="0" borderId="60" xfId="0" applyFont="1" applyBorder="1" applyAlignment="1">
      <alignment horizontal="center" vertical="center" textRotation="255"/>
    </xf>
    <xf numFmtId="0" fontId="11" fillId="0" borderId="70" xfId="0" applyFont="1" applyBorder="1" applyAlignment="1">
      <alignment horizontal="left" vertical="center" wrapText="1"/>
    </xf>
    <xf numFmtId="0" fontId="1" fillId="0" borderId="60" xfId="0" applyFont="1" applyBorder="1" applyAlignment="1">
      <alignment vertical="center" textRotation="255"/>
    </xf>
    <xf numFmtId="0" fontId="11" fillId="0" borderId="17" xfId="0" applyFont="1" applyBorder="1" applyAlignment="1">
      <alignment horizontal="left" vertical="center" wrapText="1"/>
    </xf>
    <xf numFmtId="0" fontId="0" fillId="0" borderId="77" xfId="0" applyBorder="1" applyAlignment="1">
      <alignment vertical="center" wrapText="1"/>
    </xf>
    <xf numFmtId="0" fontId="11" fillId="0" borderId="71" xfId="0" applyFont="1" applyBorder="1" applyAlignment="1">
      <alignment horizontal="center" vertical="center"/>
    </xf>
    <xf numFmtId="0" fontId="0" fillId="0" borderId="23" xfId="0" applyFill="1" applyBorder="1" applyAlignment="1">
      <alignment horizontal="left" vertical="center" wrapText="1"/>
    </xf>
    <xf numFmtId="0" fontId="0" fillId="0" borderId="70" xfId="0" applyBorder="1" applyAlignment="1">
      <alignment vertical="center" wrapText="1"/>
    </xf>
    <xf numFmtId="0" fontId="0" fillId="0" borderId="78" xfId="0" applyBorder="1" applyAlignment="1">
      <alignment horizontal="left" vertical="center"/>
    </xf>
    <xf numFmtId="0" fontId="0" fillId="0" borderId="0" xfId="0" applyAlignment="1">
      <alignment horizontal="center" vertical="center" shrinkToFit="1"/>
    </xf>
    <xf numFmtId="0" fontId="11" fillId="0" borderId="8" xfId="0" applyFont="1" applyFill="1" applyBorder="1" applyAlignment="1">
      <alignment horizontal="right" vertical="center" wrapText="1" shrinkToFit="1"/>
    </xf>
    <xf numFmtId="0" fontId="11" fillId="0" borderId="79" xfId="0" applyFont="1" applyBorder="1">
      <alignment vertical="center"/>
    </xf>
    <xf numFmtId="0" fontId="11" fillId="0" borderId="8" xfId="0" applyFont="1" applyFill="1" applyBorder="1" applyAlignment="1">
      <alignment horizontal="right" vertical="center" shrinkToFit="1"/>
    </xf>
    <xf numFmtId="0" fontId="0" fillId="0" borderId="61" xfId="0" applyBorder="1" applyAlignment="1">
      <alignment horizontal="center" vertical="center"/>
    </xf>
    <xf numFmtId="0" fontId="11" fillId="0" borderId="63" xfId="0" applyFont="1" applyBorder="1" applyAlignment="1">
      <alignment horizontal="left" vertical="center" wrapText="1"/>
    </xf>
    <xf numFmtId="0" fontId="11" fillId="0" borderId="80" xfId="0" applyFont="1" applyBorder="1" applyAlignment="1">
      <alignment horizontal="center" vertical="center"/>
    </xf>
    <xf numFmtId="0" fontId="1" fillId="0" borderId="60" xfId="0" applyFont="1" applyBorder="1" applyAlignment="1">
      <alignment horizontal="center" vertical="center" wrapText="1"/>
    </xf>
    <xf numFmtId="0" fontId="11" fillId="0" borderId="81" xfId="0" applyFont="1" applyBorder="1" applyAlignment="1">
      <alignment horizontal="left" vertical="center" wrapText="1"/>
    </xf>
    <xf numFmtId="0" fontId="11" fillId="0" borderId="59" xfId="0" applyFont="1" applyBorder="1" applyAlignment="1">
      <alignment horizontal="left" vertical="center" wrapText="1"/>
    </xf>
    <xf numFmtId="0" fontId="11" fillId="0" borderId="82" xfId="0" applyFont="1" applyBorder="1" applyAlignment="1">
      <alignment horizontal="left" vertical="center" wrapText="1"/>
    </xf>
    <xf numFmtId="0" fontId="11" fillId="0" borderId="82" xfId="0" applyFont="1" applyBorder="1" applyAlignment="1">
      <alignment horizontal="center" vertical="center"/>
    </xf>
    <xf numFmtId="0" fontId="11" fillId="0" borderId="80" xfId="0" applyFont="1" applyBorder="1" applyAlignment="1">
      <alignment horizontal="left" vertical="center" wrapText="1"/>
    </xf>
    <xf numFmtId="0" fontId="11" fillId="0" borderId="69" xfId="0" applyFont="1" applyBorder="1" applyAlignment="1">
      <alignment horizontal="center" vertical="center"/>
    </xf>
    <xf numFmtId="0" fontId="0" fillId="8" borderId="58" xfId="0" applyFill="1" applyBorder="1" applyAlignment="1">
      <alignment horizontal="center" vertical="center"/>
    </xf>
    <xf numFmtId="0" fontId="0" fillId="8" borderId="59" xfId="0" applyFill="1" applyBorder="1">
      <alignment vertical="center"/>
    </xf>
    <xf numFmtId="0" fontId="0" fillId="8" borderId="61" xfId="0" applyFill="1" applyBorder="1">
      <alignment vertical="center"/>
    </xf>
    <xf numFmtId="0" fontId="0" fillId="8" borderId="63" xfId="0" applyFill="1" applyBorder="1" applyAlignment="1">
      <alignment horizontal="center" vertical="center"/>
    </xf>
    <xf numFmtId="0" fontId="0" fillId="8" borderId="59" xfId="0" applyFill="1" applyBorder="1" applyAlignment="1">
      <alignment horizontal="center" vertical="center"/>
    </xf>
    <xf numFmtId="0" fontId="0" fillId="8" borderId="59" xfId="0" applyFill="1" applyBorder="1" applyAlignment="1">
      <alignment vertical="center"/>
    </xf>
    <xf numFmtId="0" fontId="0" fillId="8" borderId="64" xfId="0" applyFill="1" applyBorder="1" applyAlignment="1">
      <alignment vertical="center"/>
    </xf>
    <xf numFmtId="0" fontId="11" fillId="0" borderId="80" xfId="0" applyFont="1" applyBorder="1">
      <alignment vertical="center"/>
    </xf>
    <xf numFmtId="0" fontId="11" fillId="0" borderId="69" xfId="0" applyFont="1" applyBorder="1">
      <alignment vertical="center"/>
    </xf>
    <xf numFmtId="0" fontId="11" fillId="8" borderId="83" xfId="0" applyFont="1" applyFill="1" applyBorder="1" applyAlignment="1">
      <alignment horizontal="center" vertical="center"/>
    </xf>
    <xf numFmtId="0" fontId="0" fillId="8" borderId="61" xfId="0" applyFill="1" applyBorder="1" applyAlignment="1">
      <alignment horizontal="center" vertical="center"/>
    </xf>
    <xf numFmtId="0" fontId="0" fillId="8" borderId="64" xfId="0" applyFill="1" applyBorder="1" applyAlignment="1">
      <alignment horizontal="center" vertical="center"/>
    </xf>
    <xf numFmtId="0" fontId="0" fillId="8" borderId="34" xfId="0" applyFill="1" applyBorder="1" applyAlignment="1">
      <alignment horizontal="center" vertical="center"/>
    </xf>
    <xf numFmtId="0" fontId="0" fillId="8" borderId="83" xfId="0" applyFill="1" applyBorder="1" applyAlignment="1">
      <alignment horizontal="center" vertical="center"/>
    </xf>
    <xf numFmtId="0" fontId="9" fillId="0" borderId="84" xfId="0" applyFont="1" applyFill="1" applyBorder="1" applyAlignment="1">
      <alignment vertical="center" wrapText="1"/>
    </xf>
    <xf numFmtId="0" fontId="9" fillId="0" borderId="85" xfId="0" applyFont="1" applyFill="1" applyBorder="1" applyAlignment="1">
      <alignment vertical="center" wrapText="1"/>
    </xf>
    <xf numFmtId="0" fontId="9" fillId="0" borderId="11" xfId="0" applyFont="1" applyBorder="1" applyAlignment="1">
      <alignment horizontal="justify" vertical="top" wrapText="1"/>
    </xf>
    <xf numFmtId="0" fontId="9" fillId="0" borderId="39" xfId="0" applyFont="1" applyFill="1" applyBorder="1" applyAlignment="1">
      <alignment vertical="center" wrapText="1"/>
    </xf>
    <xf numFmtId="0" fontId="9" fillId="0" borderId="18" xfId="0" applyFont="1" applyFill="1" applyBorder="1" applyAlignment="1">
      <alignment vertical="center"/>
    </xf>
    <xf numFmtId="0" fontId="9" fillId="0" borderId="18" xfId="0" applyFont="1" applyBorder="1" applyAlignment="1">
      <alignment horizontal="justify" vertical="top" wrapText="1"/>
    </xf>
    <xf numFmtId="0" fontId="9" fillId="0" borderId="86" xfId="0" applyFont="1" applyBorder="1" applyAlignment="1">
      <alignment vertical="center" wrapText="1"/>
    </xf>
    <xf numFmtId="0" fontId="9" fillId="0" borderId="18" xfId="0" applyFont="1" applyFill="1" applyBorder="1" applyAlignment="1">
      <alignment vertical="center" wrapText="1"/>
    </xf>
    <xf numFmtId="0" fontId="9" fillId="0" borderId="87" xfId="0" applyFont="1" applyBorder="1" applyAlignment="1">
      <alignment vertical="center" wrapText="1"/>
    </xf>
    <xf numFmtId="0" fontId="9" fillId="0" borderId="88" xfId="0" applyFont="1" applyFill="1" applyBorder="1" applyAlignment="1">
      <alignment vertical="center" wrapText="1"/>
    </xf>
    <xf numFmtId="0" fontId="9" fillId="0" borderId="89" xfId="0" applyFont="1" applyBorder="1" applyAlignment="1">
      <alignment vertical="center" wrapText="1"/>
    </xf>
    <xf numFmtId="0" fontId="9" fillId="0" borderId="90" xfId="0" applyFont="1" applyFill="1" applyBorder="1" applyAlignment="1">
      <alignment vertical="center" wrapText="1"/>
    </xf>
    <xf numFmtId="0" fontId="11" fillId="0" borderId="91" xfId="0" applyFont="1" applyBorder="1" applyAlignment="1">
      <alignment vertical="top" wrapText="1"/>
    </xf>
    <xf numFmtId="0" fontId="0" fillId="5" borderId="23" xfId="0" applyFont="1" applyFill="1" applyBorder="1" applyAlignment="1">
      <alignment horizontal="center" vertical="center" textRotation="255" shrinkToFit="1"/>
    </xf>
    <xf numFmtId="0" fontId="9" fillId="0" borderId="23" xfId="0" applyFont="1" applyFill="1" applyBorder="1" applyAlignment="1">
      <alignment horizontal="left" vertical="center" wrapText="1"/>
    </xf>
    <xf numFmtId="0" fontId="9" fillId="0" borderId="8" xfId="0" applyFont="1" applyFill="1" applyBorder="1" applyAlignment="1">
      <alignment horizontal="left" vertical="center"/>
    </xf>
    <xf numFmtId="0" fontId="9" fillId="0" borderId="8" xfId="0" applyFont="1" applyBorder="1" applyAlignment="1">
      <alignment horizontal="justify" vertical="top" wrapText="1"/>
    </xf>
    <xf numFmtId="0" fontId="11" fillId="0" borderId="24" xfId="0" applyFont="1" applyBorder="1" applyAlignment="1">
      <alignment vertical="top" wrapText="1"/>
    </xf>
    <xf numFmtId="0" fontId="12" fillId="0" borderId="38" xfId="0" applyFont="1" applyBorder="1" applyAlignment="1">
      <alignment horizontal="left" vertical="top" wrapText="1"/>
    </xf>
    <xf numFmtId="0" fontId="12" fillId="0" borderId="0" xfId="0" applyFont="1" applyBorder="1" applyAlignment="1">
      <alignment horizontal="left" vertical="top" wrapText="1"/>
    </xf>
    <xf numFmtId="0" fontId="12" fillId="0" borderId="25" xfId="0" applyFont="1" applyBorder="1" applyAlignment="1">
      <alignment horizontal="left" vertical="top" wrapText="1"/>
    </xf>
    <xf numFmtId="0" fontId="12" fillId="0" borderId="70" xfId="0" applyFont="1" applyBorder="1" applyAlignment="1">
      <alignment horizontal="left" vertical="top" wrapText="1"/>
    </xf>
    <xf numFmtId="0" fontId="12" fillId="0" borderId="4" xfId="0" applyFont="1" applyBorder="1" applyAlignment="1">
      <alignment horizontal="left" vertical="top" wrapText="1"/>
    </xf>
    <xf numFmtId="0" fontId="12" fillId="0" borderId="102" xfId="0" applyFont="1" applyBorder="1" applyAlignment="1">
      <alignment horizontal="left" vertical="top" wrapText="1"/>
    </xf>
    <xf numFmtId="0" fontId="9" fillId="0" borderId="38" xfId="0" applyFont="1" applyBorder="1" applyAlignment="1">
      <alignment horizontal="left" vertical="top" wrapText="1"/>
    </xf>
    <xf numFmtId="0" fontId="9" fillId="0" borderId="0" xfId="0" applyFont="1" applyBorder="1" applyAlignment="1">
      <alignment horizontal="left" vertical="top" wrapText="1"/>
    </xf>
    <xf numFmtId="0" fontId="9" fillId="0" borderId="25" xfId="0" applyFont="1" applyBorder="1" applyAlignment="1">
      <alignment horizontal="left" vertical="top" wrapText="1"/>
    </xf>
    <xf numFmtId="0" fontId="9" fillId="0" borderId="23" xfId="0" applyFont="1" applyBorder="1" applyAlignment="1">
      <alignment horizontal="left" vertical="top" wrapText="1"/>
    </xf>
    <xf numFmtId="0" fontId="9" fillId="0" borderId="1" xfId="0" applyFont="1" applyBorder="1" applyAlignment="1">
      <alignment horizontal="left" vertical="top" wrapText="1"/>
    </xf>
    <xf numFmtId="0" fontId="9" fillId="0" borderId="24" xfId="0" applyFont="1" applyBorder="1" applyAlignment="1">
      <alignment horizontal="left" vertical="top" wrapText="1"/>
    </xf>
    <xf numFmtId="0" fontId="9" fillId="7" borderId="103" xfId="0" applyFont="1" applyFill="1" applyBorder="1" applyAlignment="1">
      <alignment horizontal="left" vertical="top" wrapText="1"/>
    </xf>
    <xf numFmtId="0" fontId="9" fillId="7" borderId="104" xfId="0" applyFont="1" applyFill="1" applyBorder="1" applyAlignment="1">
      <alignment horizontal="left" vertical="top"/>
    </xf>
    <xf numFmtId="0" fontId="9" fillId="7" borderId="81" xfId="0" applyFont="1" applyFill="1" applyBorder="1" applyAlignment="1">
      <alignment horizontal="left" vertical="top"/>
    </xf>
    <xf numFmtId="0" fontId="9" fillId="7" borderId="25" xfId="0" applyFont="1" applyFill="1" applyBorder="1" applyAlignment="1">
      <alignment horizontal="left" vertical="top"/>
    </xf>
    <xf numFmtId="0" fontId="9" fillId="7" borderId="71" xfId="0" applyFont="1" applyFill="1" applyBorder="1" applyAlignment="1">
      <alignment horizontal="left" vertical="top"/>
    </xf>
    <xf numFmtId="0" fontId="9" fillId="7" borderId="102" xfId="0" applyFont="1" applyFill="1" applyBorder="1" applyAlignment="1">
      <alignment horizontal="left" vertical="top"/>
    </xf>
    <xf numFmtId="190" fontId="9" fillId="0" borderId="55" xfId="0" applyNumberFormat="1" applyFont="1" applyFill="1" applyBorder="1" applyAlignment="1">
      <alignment horizontal="center" vertical="center" wrapText="1"/>
    </xf>
    <xf numFmtId="0" fontId="0" fillId="0" borderId="105" xfId="0" applyBorder="1">
      <alignment vertical="center"/>
    </xf>
    <xf numFmtId="0" fontId="0" fillId="0" borderId="106" xfId="0" applyBorder="1">
      <alignment vertical="center"/>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60" xfId="0" applyFont="1" applyFill="1" applyBorder="1" applyAlignment="1">
      <alignment horizontal="left" vertical="center" wrapText="1"/>
    </xf>
    <xf numFmtId="190" fontId="9" fillId="2" borderId="107" xfId="0" applyNumberFormat="1" applyFont="1" applyFill="1" applyBorder="1" applyAlignment="1">
      <alignment horizontal="center" vertical="center" wrapText="1"/>
    </xf>
    <xf numFmtId="0" fontId="0" fillId="2" borderId="108" xfId="0" applyFill="1" applyBorder="1">
      <alignment vertical="center"/>
    </xf>
    <xf numFmtId="0" fontId="0" fillId="2" borderId="109" xfId="0" applyFill="1" applyBorder="1">
      <alignment vertical="center"/>
    </xf>
    <xf numFmtId="0" fontId="9" fillId="0" borderId="39" xfId="0" applyFont="1" applyBorder="1" applyAlignment="1">
      <alignment horizontal="left" vertical="center"/>
    </xf>
    <xf numFmtId="0" fontId="9" fillId="0" borderId="95" xfId="0" applyFont="1" applyBorder="1" applyAlignment="1">
      <alignment horizontal="left" vertical="center"/>
    </xf>
    <xf numFmtId="0" fontId="9" fillId="0" borderId="101" xfId="0" applyFont="1" applyBorder="1" applyAlignment="1">
      <alignment horizontal="left" vertical="center"/>
    </xf>
    <xf numFmtId="0" fontId="9" fillId="0" borderId="39" xfId="0" applyFont="1" applyBorder="1" applyAlignment="1">
      <alignment horizontal="left" vertical="center" wrapText="1"/>
    </xf>
    <xf numFmtId="0" fontId="9" fillId="0" borderId="95" xfId="0" applyFont="1" applyBorder="1" applyAlignment="1">
      <alignment horizontal="left" vertical="center" wrapText="1"/>
    </xf>
    <xf numFmtId="0" fontId="9" fillId="0" borderId="101" xfId="0" applyFont="1" applyBorder="1" applyAlignment="1">
      <alignment horizontal="left" vertical="center" wrapText="1"/>
    </xf>
    <xf numFmtId="0" fontId="9" fillId="4" borderId="38" xfId="0" applyFont="1" applyFill="1" applyBorder="1" applyAlignment="1">
      <alignment horizontal="center" vertical="center" textRotation="255" shrinkToFit="1"/>
    </xf>
    <xf numFmtId="0" fontId="9" fillId="4" borderId="70" xfId="0" applyFont="1" applyFill="1" applyBorder="1" applyAlignment="1">
      <alignment horizontal="center" vertical="center" textRotation="255" shrinkToFit="1"/>
    </xf>
    <xf numFmtId="190" fontId="9" fillId="2" borderId="97"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98" xfId="0" applyNumberFormat="1" applyFont="1" applyFill="1" applyBorder="1" applyAlignment="1">
      <alignment horizontal="center" vertical="center" wrapText="1"/>
    </xf>
    <xf numFmtId="0" fontId="0" fillId="2" borderId="7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0" fontId="9" fillId="0" borderId="23"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1" xfId="0" applyFont="1" applyBorder="1" applyAlignment="1">
      <alignment horizontal="left" vertical="top" wrapText="1"/>
    </xf>
    <xf numFmtId="0" fontId="9" fillId="0" borderId="13" xfId="0" applyFont="1" applyBorder="1" applyAlignment="1">
      <alignment horizontal="left" vertical="top"/>
    </xf>
    <xf numFmtId="0" fontId="0" fillId="0" borderId="11" xfId="0" applyBorder="1" applyAlignment="1">
      <alignment horizontal="left" vertical="top"/>
    </xf>
    <xf numFmtId="0" fontId="0" fillId="0" borderId="13" xfId="0" applyBorder="1" applyAlignment="1">
      <alignment horizontal="left" vertical="top"/>
    </xf>
    <xf numFmtId="0" fontId="9" fillId="0" borderId="39" xfId="0" applyFont="1" applyFill="1" applyBorder="1" applyAlignment="1">
      <alignment horizontal="left" vertical="center" wrapText="1"/>
    </xf>
    <xf numFmtId="0" fontId="9" fillId="0" borderId="95" xfId="0" applyFont="1" applyFill="1" applyBorder="1" applyAlignment="1">
      <alignment horizontal="left" vertical="center" wrapText="1"/>
    </xf>
    <xf numFmtId="0" fontId="9" fillId="0" borderId="101"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9" fillId="0" borderId="70"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02" xfId="0" applyFont="1" applyFill="1" applyBorder="1" applyAlignment="1">
      <alignment horizontal="left" vertical="center" wrapText="1"/>
    </xf>
    <xf numFmtId="0" fontId="9" fillId="6" borderId="92" xfId="0" applyFont="1" applyFill="1" applyBorder="1" applyAlignment="1">
      <alignment horizontal="center" vertical="center" textRotation="255" shrinkToFit="1"/>
    </xf>
    <xf numFmtId="0" fontId="9" fillId="6" borderId="93" xfId="0" applyFont="1" applyFill="1" applyBorder="1" applyAlignment="1">
      <alignment horizontal="center" vertical="center" textRotation="255" shrinkToFit="1"/>
    </xf>
    <xf numFmtId="0" fontId="9" fillId="6" borderId="94" xfId="0" applyFont="1" applyFill="1" applyBorder="1" applyAlignment="1">
      <alignment horizontal="center" vertical="center" textRotation="255" shrinkToFit="1"/>
    </xf>
    <xf numFmtId="0" fontId="9" fillId="0" borderId="38"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25" xfId="0" applyFont="1" applyFill="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23" xfId="0" applyFont="1" applyBorder="1" applyAlignment="1">
      <alignment horizontal="center" vertical="center"/>
    </xf>
    <xf numFmtId="0" fontId="0" fillId="0" borderId="1" xfId="0" applyBorder="1">
      <alignment vertical="center"/>
    </xf>
    <xf numFmtId="0" fontId="0" fillId="0" borderId="24" xfId="0" applyBorder="1">
      <alignment vertical="center"/>
    </xf>
    <xf numFmtId="0" fontId="9" fillId="6" borderId="5" xfId="0" applyFont="1" applyFill="1" applyBorder="1" applyAlignment="1">
      <alignment horizontal="center" vertical="center" textRotation="255" shrinkToFit="1"/>
    </xf>
    <xf numFmtId="0" fontId="9" fillId="6" borderId="37" xfId="0" applyFont="1" applyFill="1" applyBorder="1" applyAlignment="1">
      <alignment horizontal="center" vertical="center" textRotation="255" shrinkToFit="1"/>
    </xf>
    <xf numFmtId="0" fontId="9" fillId="6" borderId="77" xfId="0" applyFont="1" applyFill="1" applyBorder="1" applyAlignment="1">
      <alignment horizontal="center" vertical="center" textRotation="255" shrinkToFit="1"/>
    </xf>
    <xf numFmtId="0" fontId="14" fillId="0" borderId="0" xfId="0" applyFont="1" applyAlignment="1">
      <alignment vertical="center"/>
    </xf>
    <xf numFmtId="0" fontId="0" fillId="6" borderId="11" xfId="0" applyFill="1" applyBorder="1" applyAlignment="1">
      <alignment horizontal="center" vertical="center" textRotation="255" shrinkToFit="1"/>
    </xf>
    <xf numFmtId="0" fontId="1" fillId="6" borderId="13" xfId="0" applyFont="1" applyFill="1" applyBorder="1" applyAlignment="1">
      <alignment horizontal="center" vertical="center" textRotation="255" shrinkToFit="1"/>
    </xf>
    <xf numFmtId="0" fontId="1" fillId="6" borderId="60" xfId="0" applyFont="1" applyFill="1" applyBorder="1" applyAlignment="1">
      <alignment horizontal="center" vertical="center" textRotation="255" shrinkToFit="1"/>
    </xf>
    <xf numFmtId="0" fontId="9" fillId="0" borderId="11" xfId="0" applyFont="1" applyBorder="1" applyAlignment="1">
      <alignment horizontal="left" vertical="center" wrapText="1"/>
    </xf>
    <xf numFmtId="0" fontId="9" fillId="0" borderId="13" xfId="0" applyFont="1" applyBorder="1" applyAlignment="1">
      <alignment horizontal="left" vertical="center" wrapText="1"/>
    </xf>
    <xf numFmtId="0" fontId="9" fillId="0" borderId="60" xfId="0" applyFont="1" applyBorder="1" applyAlignment="1">
      <alignment horizontal="left" vertical="center"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8" fillId="0" borderId="111" xfId="0" applyFont="1" applyBorder="1" applyAlignment="1">
      <alignment horizontal="center" vertical="center" textRotation="255"/>
    </xf>
    <xf numFmtId="0" fontId="18" fillId="0" borderId="37" xfId="0" applyFont="1" applyBorder="1" applyAlignment="1">
      <alignment horizontal="center" vertical="center" textRotation="255"/>
    </xf>
    <xf numFmtId="0" fontId="18" fillId="0" borderId="112" xfId="0" applyFont="1" applyBorder="1" applyAlignment="1">
      <alignment horizontal="center" vertical="center" textRotation="255"/>
    </xf>
    <xf numFmtId="0" fontId="19" fillId="0" borderId="31" xfId="0" applyFont="1" applyBorder="1" applyAlignment="1">
      <alignment horizontal="left" vertical="center" wrapText="1"/>
    </xf>
    <xf numFmtId="0" fontId="19" fillId="0" borderId="34" xfId="0" applyFont="1" applyBorder="1" applyAlignment="1">
      <alignment horizontal="left" vertical="center" wrapText="1"/>
    </xf>
    <xf numFmtId="0" fontId="19" fillId="0" borderId="30" xfId="0" applyFont="1" applyBorder="1" applyAlignment="1">
      <alignment horizontal="left" vertical="center" wrapText="1"/>
    </xf>
    <xf numFmtId="0" fontId="19" fillId="0" borderId="21" xfId="0" applyFont="1" applyBorder="1" applyAlignment="1">
      <alignment horizontal="left" vertical="center" wrapText="1"/>
    </xf>
    <xf numFmtId="0" fontId="19" fillId="0" borderId="20" xfId="0" applyFont="1" applyBorder="1" applyAlignment="1">
      <alignment horizontal="left" vertical="center" wrapText="1"/>
    </xf>
    <xf numFmtId="0" fontId="18" fillId="0" borderId="114" xfId="0" applyFont="1" applyBorder="1" applyAlignment="1">
      <alignment horizontal="center" vertical="center" textRotation="255"/>
    </xf>
    <xf numFmtId="0" fontId="18" fillId="0" borderId="115" xfId="0" applyFont="1" applyBorder="1" applyAlignment="1">
      <alignment horizontal="center" vertical="center" textRotation="255"/>
    </xf>
    <xf numFmtId="0" fontId="19" fillId="0" borderId="31" xfId="0" applyFont="1" applyBorder="1" applyAlignment="1">
      <alignment horizontal="left" vertical="center"/>
    </xf>
    <xf numFmtId="0" fontId="19" fillId="0" borderId="30" xfId="0" applyFont="1" applyBorder="1" applyAlignment="1">
      <alignment horizontal="left" vertical="center"/>
    </xf>
    <xf numFmtId="0" fontId="19" fillId="0" borderId="61" xfId="0" applyFont="1" applyBorder="1" applyAlignment="1">
      <alignment horizontal="left" vertical="center"/>
    </xf>
    <xf numFmtId="0" fontId="16" fillId="0" borderId="0" xfId="0" applyFont="1" applyAlignment="1">
      <alignment horizontal="center" vertical="center"/>
    </xf>
    <xf numFmtId="0" fontId="17" fillId="0" borderId="110" xfId="0" applyFont="1" applyBorder="1" applyAlignment="1">
      <alignment horizontal="center" vertical="center"/>
    </xf>
    <xf numFmtId="0" fontId="19" fillId="0" borderId="3" xfId="0" applyFont="1" applyBorder="1" applyAlignment="1">
      <alignment horizontal="left" vertical="center"/>
    </xf>
    <xf numFmtId="0" fontId="19" fillId="0" borderId="33" xfId="0" applyFont="1" applyBorder="1" applyAlignment="1">
      <alignment horizontal="left" vertical="center" wrapText="1"/>
    </xf>
    <xf numFmtId="0" fontId="19" fillId="0" borderId="34" xfId="0" applyFont="1" applyBorder="1" applyAlignment="1">
      <alignment horizontal="left" vertical="center"/>
    </xf>
    <xf numFmtId="0" fontId="19" fillId="0" borderId="113" xfId="0" applyFont="1" applyBorder="1" applyAlignment="1">
      <alignment horizontal="left" vertical="center" wrapText="1"/>
    </xf>
    <xf numFmtId="0" fontId="22" fillId="0" borderId="11" xfId="0" applyFont="1" applyBorder="1" applyAlignment="1">
      <alignment horizontal="center" vertical="center"/>
    </xf>
    <xf numFmtId="0" fontId="22" fillId="0" borderId="60" xfId="0" applyFont="1" applyBorder="1" applyAlignment="1">
      <alignment horizontal="center" vertical="center"/>
    </xf>
    <xf numFmtId="0" fontId="11" fillId="0" borderId="23"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3" xfId="0" applyFont="1" applyBorder="1" applyAlignment="1">
      <alignment horizontal="center" vertical="center"/>
    </xf>
    <xf numFmtId="0" fontId="11" fillId="0" borderId="1" xfId="0" applyFont="1" applyBorder="1" applyAlignment="1">
      <alignment horizontal="center" vertical="center"/>
    </xf>
    <xf numFmtId="0" fontId="11" fillId="0" borderId="23" xfId="0" applyFont="1" applyBorder="1" applyAlignment="1">
      <alignment horizontal="left" vertical="center" wrapText="1"/>
    </xf>
    <xf numFmtId="0" fontId="11" fillId="0" borderId="1" xfId="0" applyFont="1" applyBorder="1" applyAlignment="1">
      <alignment horizontal="left" vertical="center" wrapText="1"/>
    </xf>
    <xf numFmtId="0" fontId="0" fillId="0" borderId="38" xfId="0" applyBorder="1" applyAlignment="1">
      <alignment horizontal="center" vertical="center"/>
    </xf>
    <xf numFmtId="0" fontId="0" fillId="0" borderId="0" xfId="0" applyBorder="1" applyAlignment="1">
      <alignment horizontal="center" vertical="center"/>
    </xf>
    <xf numFmtId="0" fontId="11" fillId="0" borderId="103" xfId="0" applyFont="1" applyBorder="1" applyAlignment="1">
      <alignment horizontal="center" vertical="center"/>
    </xf>
    <xf numFmtId="0" fontId="11" fillId="0" borderId="81" xfId="0" applyFont="1" applyBorder="1" applyAlignment="1">
      <alignment horizontal="center" vertical="center"/>
    </xf>
    <xf numFmtId="0" fontId="11" fillId="0" borderId="34" xfId="0" applyFont="1" applyBorder="1" applyAlignment="1">
      <alignment horizontal="center" vertical="center"/>
    </xf>
    <xf numFmtId="0" fontId="11" fillId="0" borderId="59" xfId="0" applyFont="1" applyBorder="1" applyAlignment="1">
      <alignment horizontal="center" vertical="center"/>
    </xf>
    <xf numFmtId="0" fontId="11" fillId="0" borderId="21" xfId="0" applyFont="1" applyBorder="1" applyAlignment="1">
      <alignment horizontal="center" vertical="center"/>
    </xf>
    <xf numFmtId="0" fontId="11" fillId="0" borderId="113" xfId="0" applyFont="1" applyBorder="1" applyAlignment="1">
      <alignment horizontal="center" vertical="center"/>
    </xf>
    <xf numFmtId="0" fontId="11" fillId="0" borderId="62" xfId="0" applyFont="1" applyBorder="1" applyAlignment="1">
      <alignment horizontal="center" vertical="center"/>
    </xf>
    <xf numFmtId="0" fontId="11" fillId="0" borderId="68" xfId="0" applyFont="1" applyBorder="1" applyAlignment="1">
      <alignment horizontal="center" vertical="center"/>
    </xf>
    <xf numFmtId="0" fontId="11" fillId="0" borderId="70" xfId="0" applyFont="1" applyBorder="1" applyAlignment="1">
      <alignment horizontal="center" vertical="center"/>
    </xf>
    <xf numFmtId="0" fontId="11" fillId="0" borderId="4"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118" xfId="0" applyFont="1" applyBorder="1" applyAlignment="1">
      <alignment horizontal="center" vertical="center"/>
    </xf>
    <xf numFmtId="0" fontId="11" fillId="0" borderId="6" xfId="0" applyFont="1" applyBorder="1" applyAlignment="1">
      <alignment horizontal="center" vertical="center" wrapText="1"/>
    </xf>
    <xf numFmtId="0" fontId="11" fillId="0" borderId="30" xfId="0" applyFont="1" applyBorder="1" applyAlignment="1">
      <alignment horizontal="center" vertical="center"/>
    </xf>
    <xf numFmtId="0" fontId="11" fillId="0" borderId="126" xfId="0" applyFont="1" applyBorder="1" applyAlignment="1">
      <alignment horizontal="center" vertical="center"/>
    </xf>
    <xf numFmtId="0" fontId="11" fillId="0" borderId="20" xfId="0" applyFont="1" applyBorder="1" applyAlignment="1">
      <alignment horizontal="center" vertical="center"/>
    </xf>
    <xf numFmtId="0" fontId="11" fillId="0" borderId="5" xfId="0" applyFont="1" applyBorder="1" applyAlignment="1">
      <alignment horizontal="left" vertical="center" wrapText="1"/>
    </xf>
    <xf numFmtId="0" fontId="11" fillId="0" borderId="37" xfId="0" applyFont="1" applyBorder="1" applyAlignment="1">
      <alignment horizontal="left" vertical="center" wrapText="1"/>
    </xf>
    <xf numFmtId="0" fontId="11" fillId="0" borderId="77" xfId="0" applyFont="1" applyBorder="1" applyAlignment="1">
      <alignment horizontal="left" vertical="center" wrapText="1"/>
    </xf>
    <xf numFmtId="0" fontId="0" fillId="0" borderId="126" xfId="0" applyBorder="1" applyAlignment="1">
      <alignment horizontal="center" vertical="center"/>
    </xf>
    <xf numFmtId="0" fontId="0" fillId="0" borderId="113" xfId="0" applyBorder="1" applyAlignment="1">
      <alignment horizontal="center" vertical="center"/>
    </xf>
    <xf numFmtId="0" fontId="0" fillId="0" borderId="62" xfId="0" applyBorder="1" applyAlignment="1">
      <alignment horizontal="center" vertical="center"/>
    </xf>
    <xf numFmtId="0" fontId="11" fillId="0" borderId="39" xfId="0" applyFont="1" applyBorder="1" applyAlignment="1">
      <alignment horizontal="left" vertical="center" wrapText="1"/>
    </xf>
    <xf numFmtId="0" fontId="11" fillId="0" borderId="38" xfId="0" applyFont="1" applyBorder="1" applyAlignment="1">
      <alignment horizontal="left" vertical="center"/>
    </xf>
    <xf numFmtId="0" fontId="11" fillId="0" borderId="70" xfId="0" applyFont="1" applyBorder="1" applyAlignment="1">
      <alignment horizontal="left" vertical="center"/>
    </xf>
    <xf numFmtId="0" fontId="22" fillId="0" borderId="13" xfId="0" applyFont="1" applyBorder="1" applyAlignment="1">
      <alignment horizontal="center" vertical="center"/>
    </xf>
    <xf numFmtId="0" fontId="11" fillId="0" borderId="11" xfId="0" applyFont="1" applyBorder="1" applyAlignment="1">
      <alignment horizontal="center" vertical="center" textRotation="255"/>
    </xf>
    <xf numFmtId="0" fontId="11" fillId="0" borderId="13" xfId="0" applyFont="1" applyBorder="1" applyAlignment="1">
      <alignment horizontal="center" vertical="center" textRotation="255"/>
    </xf>
    <xf numFmtId="0" fontId="11" fillId="0" borderId="60" xfId="0" applyFont="1" applyBorder="1" applyAlignment="1">
      <alignment horizontal="center" vertical="center" textRotation="255"/>
    </xf>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11" fillId="0" borderId="60" xfId="0" applyFont="1" applyBorder="1" applyAlignment="1">
      <alignment horizontal="center" vertical="center"/>
    </xf>
    <xf numFmtId="0" fontId="11" fillId="0" borderId="39" xfId="0" applyFont="1" applyBorder="1" applyAlignment="1">
      <alignment horizontal="center" vertical="center"/>
    </xf>
    <xf numFmtId="0" fontId="11" fillId="0" borderId="107" xfId="0" applyFont="1" applyBorder="1" applyAlignment="1">
      <alignment horizontal="center" vertical="center"/>
    </xf>
    <xf numFmtId="0" fontId="11" fillId="0" borderId="95" xfId="0" applyFont="1" applyBorder="1" applyAlignment="1">
      <alignment horizontal="left" vertical="center" wrapText="1"/>
    </xf>
    <xf numFmtId="0" fontId="11" fillId="0" borderId="0" xfId="0" applyFont="1" applyBorder="1" applyAlignment="1">
      <alignment horizontal="left" vertical="center"/>
    </xf>
    <xf numFmtId="0" fontId="11" fillId="0" borderId="127" xfId="0" applyFont="1" applyBorder="1" applyAlignment="1">
      <alignment horizontal="center" vertical="center"/>
    </xf>
    <xf numFmtId="0" fontId="11" fillId="0" borderId="128" xfId="0" applyFont="1" applyBorder="1" applyAlignment="1">
      <alignment horizontal="center" vertical="center"/>
    </xf>
    <xf numFmtId="0" fontId="11" fillId="0" borderId="129" xfId="0" applyFont="1" applyBorder="1" applyAlignment="1">
      <alignment horizontal="center" vertical="center" wrapText="1"/>
    </xf>
    <xf numFmtId="0" fontId="11" fillId="0" borderId="130"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31" xfId="0" applyFont="1" applyBorder="1" applyAlignment="1">
      <alignment horizontal="center" vertical="center" wrapText="1"/>
    </xf>
    <xf numFmtId="0" fontId="11" fillId="0" borderId="129" xfId="0" applyFont="1" applyBorder="1" applyAlignment="1">
      <alignment horizontal="center" vertical="center"/>
    </xf>
    <xf numFmtId="0" fontId="11" fillId="0" borderId="132" xfId="0" applyFont="1" applyBorder="1" applyAlignment="1">
      <alignment horizontal="center" vertical="center"/>
    </xf>
    <xf numFmtId="0" fontId="11" fillId="0" borderId="38" xfId="0" applyFont="1" applyBorder="1" applyAlignment="1">
      <alignment horizontal="center" vertical="center"/>
    </xf>
    <xf numFmtId="0" fontId="11" fillId="0" borderId="0" xfId="0" applyFont="1" applyBorder="1" applyAlignment="1">
      <alignment horizontal="center" vertical="center"/>
    </xf>
    <xf numFmtId="0" fontId="11" fillId="0" borderId="122" xfId="0" applyFont="1" applyBorder="1" applyAlignment="1">
      <alignment horizontal="left" vertical="center" wrapText="1"/>
    </xf>
    <xf numFmtId="0" fontId="11" fillId="0" borderId="4" xfId="0" applyFont="1" applyBorder="1" applyAlignment="1">
      <alignment horizontal="left" vertical="center"/>
    </xf>
    <xf numFmtId="0" fontId="0" fillId="0" borderId="123" xfId="0" applyBorder="1" applyAlignment="1">
      <alignment horizontal="center" vertical="center"/>
    </xf>
    <xf numFmtId="0" fontId="11" fillId="0" borderId="124" xfId="0" applyFont="1" applyBorder="1" applyAlignment="1">
      <alignment horizontal="center" vertical="center"/>
    </xf>
    <xf numFmtId="0" fontId="11" fillId="0" borderId="125" xfId="0" applyFont="1" applyBorder="1" applyAlignment="1">
      <alignment horizontal="center" vertical="center"/>
    </xf>
    <xf numFmtId="0" fontId="0" fillId="0" borderId="25" xfId="0" applyBorder="1" applyAlignment="1">
      <alignment horizontal="center" vertical="center"/>
    </xf>
    <xf numFmtId="0" fontId="0" fillId="0" borderId="70" xfId="0" applyBorder="1" applyAlignment="1">
      <alignment horizontal="center" vertical="center"/>
    </xf>
    <xf numFmtId="0" fontId="0" fillId="0" borderId="4" xfId="0" applyBorder="1" applyAlignment="1">
      <alignment horizontal="center" vertical="center"/>
    </xf>
    <xf numFmtId="0" fontId="0" fillId="0" borderId="102" xfId="0" applyBorder="1" applyAlignment="1">
      <alignment horizontal="center" vertical="center"/>
    </xf>
    <xf numFmtId="0" fontId="0" fillId="0" borderId="55" xfId="0" applyBorder="1" applyAlignment="1">
      <alignment horizontal="center" vertical="center"/>
    </xf>
    <xf numFmtId="0" fontId="0" fillId="0" borderId="105" xfId="0" applyBorder="1" applyAlignment="1">
      <alignment horizontal="center" vertical="center"/>
    </xf>
    <xf numFmtId="0" fontId="0" fillId="0" borderId="38" xfId="0" applyBorder="1" applyAlignment="1">
      <alignment horizontal="center" vertical="center" wrapText="1"/>
    </xf>
    <xf numFmtId="0" fontId="0" fillId="0" borderId="0" xfId="0" applyBorder="1" applyAlignment="1">
      <alignment horizontal="center" vertical="center" wrapText="1"/>
    </xf>
    <xf numFmtId="0" fontId="11" fillId="0" borderId="120" xfId="0" applyFont="1" applyBorder="1" applyAlignment="1">
      <alignment horizontal="left" vertical="center" wrapText="1"/>
    </xf>
    <xf numFmtId="0" fontId="22" fillId="0" borderId="121" xfId="0" applyFont="1" applyBorder="1" applyAlignment="1">
      <alignment horizontal="center" vertical="center"/>
    </xf>
    <xf numFmtId="0" fontId="11" fillId="0" borderId="121" xfId="0" applyFont="1" applyBorder="1" applyAlignment="1">
      <alignment horizontal="center" vertical="center" textRotation="255" wrapText="1"/>
    </xf>
    <xf numFmtId="0" fontId="11" fillId="0" borderId="13" xfId="0" applyFont="1" applyBorder="1" applyAlignment="1">
      <alignment horizontal="center" vertical="center" textRotation="255" wrapText="1"/>
    </xf>
    <xf numFmtId="0" fontId="11" fillId="0" borderId="60" xfId="0" applyFont="1" applyBorder="1" applyAlignment="1">
      <alignment horizontal="center" vertical="center" textRotation="255" wrapText="1"/>
    </xf>
    <xf numFmtId="0" fontId="11" fillId="0" borderId="121" xfId="0" applyFont="1" applyBorder="1" applyAlignment="1">
      <alignment horizontal="center" vertical="center"/>
    </xf>
    <xf numFmtId="0" fontId="11" fillId="0" borderId="120" xfId="0" applyFont="1" applyBorder="1" applyAlignment="1">
      <alignment horizontal="center" vertical="center" wrapText="1"/>
    </xf>
    <xf numFmtId="0" fontId="11" fillId="0" borderId="122"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23" xfId="0" applyFont="1" applyBorder="1" applyAlignment="1">
      <alignment horizontal="center" vertical="center"/>
    </xf>
    <xf numFmtId="0" fontId="0" fillId="0" borderId="39" xfId="0" applyBorder="1" applyAlignment="1">
      <alignment horizontal="center" vertical="center"/>
    </xf>
    <xf numFmtId="0" fontId="0" fillId="0" borderId="95" xfId="0" applyBorder="1" applyAlignment="1">
      <alignment horizontal="center" vertical="center"/>
    </xf>
    <xf numFmtId="0" fontId="0" fillId="0" borderId="101" xfId="0" applyBorder="1" applyAlignment="1">
      <alignment horizontal="center" vertical="center"/>
    </xf>
    <xf numFmtId="0" fontId="0" fillId="0" borderId="116" xfId="0" applyBorder="1" applyAlignment="1">
      <alignment horizontal="center" vertical="center"/>
    </xf>
    <xf numFmtId="0" fontId="0" fillId="0" borderId="107" xfId="0" applyBorder="1" applyAlignment="1">
      <alignment horizontal="center" vertical="center"/>
    </xf>
    <xf numFmtId="0" fontId="0" fillId="0" borderId="103" xfId="0" applyBorder="1" applyAlignment="1">
      <alignment horizontal="center" vertical="center"/>
    </xf>
    <xf numFmtId="0" fontId="0" fillId="0" borderId="117" xfId="0" applyBorder="1" applyAlignment="1">
      <alignment horizontal="center" vertical="center"/>
    </xf>
    <xf numFmtId="0" fontId="0" fillId="0" borderId="104" xfId="0" applyBorder="1" applyAlignment="1">
      <alignment horizontal="center" vertical="center"/>
    </xf>
    <xf numFmtId="0" fontId="0" fillId="0" borderId="118" xfId="0" applyBorder="1" applyAlignment="1">
      <alignment horizontal="center" vertical="center"/>
    </xf>
    <xf numFmtId="0" fontId="0" fillId="0" borderId="108" xfId="0" applyBorder="1" applyAlignment="1">
      <alignment horizontal="center" vertical="center"/>
    </xf>
    <xf numFmtId="0" fontId="0" fillId="0" borderId="119" xfId="0" applyBorder="1" applyAlignment="1">
      <alignment horizontal="center" vertical="center"/>
    </xf>
    <xf numFmtId="0" fontId="0" fillId="0" borderId="81" xfId="0" applyBorder="1" applyAlignment="1">
      <alignment horizontal="center" vertical="center"/>
    </xf>
    <xf numFmtId="0" fontId="0" fillId="0" borderId="71" xfId="0" applyBorder="1" applyAlignment="1">
      <alignment horizontal="center" vertical="center"/>
    </xf>
    <xf numFmtId="0" fontId="0" fillId="0" borderId="5" xfId="0" applyBorder="1" applyAlignment="1">
      <alignment horizontal="left" vertical="center" wrapText="1"/>
    </xf>
    <xf numFmtId="0" fontId="0" fillId="0" borderId="77" xfId="0" applyBorder="1" applyAlignment="1">
      <alignment horizontal="left" vertical="center" wrapText="1"/>
    </xf>
    <xf numFmtId="0" fontId="0" fillId="0" borderId="23" xfId="0" applyBorder="1" applyAlignment="1">
      <alignment horizontal="center" vertical="center"/>
    </xf>
    <xf numFmtId="0" fontId="0" fillId="0" borderId="1" xfId="0" applyBorder="1" applyAlignment="1">
      <alignment horizontal="center" vertical="center"/>
    </xf>
    <xf numFmtId="0" fontId="9" fillId="0" borderId="23" xfId="0" applyFont="1" applyBorder="1" applyAlignment="1">
      <alignment horizontal="left" vertical="center" wrapText="1"/>
    </xf>
    <xf numFmtId="0" fontId="9" fillId="0" borderId="1" xfId="0" applyFont="1" applyBorder="1" applyAlignment="1">
      <alignment horizontal="left" vertical="center"/>
    </xf>
    <xf numFmtId="0" fontId="9" fillId="0" borderId="24" xfId="0" applyFont="1" applyBorder="1" applyAlignment="1">
      <alignment horizontal="left" vertical="center"/>
    </xf>
    <xf numFmtId="0" fontId="11" fillId="0" borderId="11" xfId="0" applyFont="1" applyBorder="1" applyAlignment="1">
      <alignment horizontal="left" vertical="center" wrapText="1"/>
    </xf>
    <xf numFmtId="0" fontId="11" fillId="0" borderId="60" xfId="0" applyFont="1" applyBorder="1" applyAlignment="1">
      <alignment horizontal="left" vertical="center" wrapText="1"/>
    </xf>
    <xf numFmtId="0" fontId="21" fillId="0" borderId="11"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60" xfId="0" applyFont="1" applyBorder="1" applyAlignment="1">
      <alignment horizontal="center" vertical="center" shrinkToFit="1"/>
    </xf>
    <xf numFmtId="0" fontId="0" fillId="0" borderId="11" xfId="0" applyBorder="1" applyAlignment="1">
      <alignment horizontal="center" vertical="center" textRotation="255"/>
    </xf>
    <xf numFmtId="0" fontId="0" fillId="0" borderId="60" xfId="0" applyBorder="1" applyAlignment="1">
      <alignment horizontal="center" vertical="center" textRotation="255"/>
    </xf>
    <xf numFmtId="0" fontId="0" fillId="0" borderId="11" xfId="0" applyBorder="1" applyAlignment="1">
      <alignment horizontal="center" vertical="center"/>
    </xf>
    <xf numFmtId="0" fontId="0" fillId="0" borderId="60" xfId="0" applyBorder="1" applyAlignment="1">
      <alignment horizontal="center" vertical="center"/>
    </xf>
    <xf numFmtId="0" fontId="0" fillId="0" borderId="39" xfId="0" applyBorder="1" applyAlignment="1">
      <alignment horizontal="center" vertical="center" wrapText="1"/>
    </xf>
    <xf numFmtId="0" fontId="0" fillId="0" borderId="96" xfId="0" applyBorder="1" applyAlignment="1">
      <alignment horizontal="center" vertical="center" wrapText="1"/>
    </xf>
    <xf numFmtId="0" fontId="0" fillId="0" borderId="70" xfId="0" applyBorder="1" applyAlignment="1">
      <alignment horizontal="center" vertical="center" wrapText="1"/>
    </xf>
    <xf numFmtId="0" fontId="0" fillId="0" borderId="133" xfId="0" applyBorder="1" applyAlignment="1">
      <alignment horizontal="center" vertical="center" wrapText="1"/>
    </xf>
    <xf numFmtId="0" fontId="0" fillId="0" borderId="21" xfId="0" applyBorder="1" applyAlignment="1">
      <alignment horizontal="center" vertical="center"/>
    </xf>
    <xf numFmtId="0" fontId="1" fillId="0" borderId="23" xfId="0" applyFont="1" applyBorder="1" applyAlignment="1">
      <alignment horizontal="center" vertical="center"/>
    </xf>
    <xf numFmtId="0" fontId="1" fillId="0" borderId="1" xfId="0" applyFont="1" applyBorder="1" applyAlignment="1">
      <alignment horizontal="center" vertical="center"/>
    </xf>
    <xf numFmtId="0" fontId="0" fillId="0" borderId="6" xfId="0" applyBorder="1" applyAlignment="1">
      <alignment horizontal="center" vertical="center"/>
    </xf>
    <xf numFmtId="0" fontId="0" fillId="0" borderId="34"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wrapText="1"/>
    </xf>
    <xf numFmtId="0" fontId="0" fillId="0" borderId="30" xfId="0" applyBorder="1" applyAlignment="1">
      <alignment horizontal="center" vertical="center"/>
    </xf>
    <xf numFmtId="0" fontId="0" fillId="0" borderId="20" xfId="0" applyBorder="1" applyAlignment="1">
      <alignment horizontal="center" vertical="center"/>
    </xf>
    <xf numFmtId="0" fontId="0" fillId="0" borderId="37" xfId="0" applyBorder="1" applyAlignment="1">
      <alignment horizontal="left" vertical="center" wrapText="1"/>
    </xf>
    <xf numFmtId="0" fontId="21" fillId="0" borderId="11" xfId="0" applyFont="1" applyBorder="1" applyAlignment="1">
      <alignment horizontal="center" vertical="center"/>
    </xf>
    <xf numFmtId="0" fontId="21" fillId="0" borderId="13" xfId="0" applyFont="1" applyBorder="1" applyAlignment="1">
      <alignment horizontal="center" vertical="center"/>
    </xf>
    <xf numFmtId="0" fontId="21" fillId="0" borderId="60" xfId="0" applyFont="1" applyBorder="1" applyAlignment="1">
      <alignment horizontal="center" vertical="center"/>
    </xf>
    <xf numFmtId="0" fontId="1" fillId="0" borderId="11" xfId="0" applyFont="1" applyBorder="1" applyAlignment="1">
      <alignment horizontal="center" vertical="center" textRotation="255"/>
    </xf>
    <xf numFmtId="0" fontId="1" fillId="0" borderId="13" xfId="0" applyFont="1" applyBorder="1" applyAlignment="1">
      <alignment horizontal="center" vertical="center" textRotation="255"/>
    </xf>
    <xf numFmtId="0" fontId="1" fillId="0" borderId="60" xfId="0" applyFont="1" applyBorder="1" applyAlignment="1">
      <alignment horizontal="center" vertical="center" textRotation="255"/>
    </xf>
    <xf numFmtId="0" fontId="0" fillId="0" borderId="13" xfId="0" applyBorder="1" applyAlignment="1">
      <alignment horizontal="center" vertical="center"/>
    </xf>
    <xf numFmtId="0" fontId="0" fillId="0" borderId="95" xfId="0" applyBorder="1" applyAlignment="1">
      <alignment horizontal="left" vertical="center" wrapText="1"/>
    </xf>
    <xf numFmtId="0" fontId="0" fillId="0" borderId="0" xfId="0" applyBorder="1" applyAlignment="1">
      <alignment horizontal="left" vertical="center"/>
    </xf>
    <xf numFmtId="0" fontId="0" fillId="0" borderId="127" xfId="0" applyBorder="1" applyAlignment="1">
      <alignment horizontal="center" vertical="center"/>
    </xf>
    <xf numFmtId="0" fontId="0" fillId="0" borderId="128" xfId="0" applyBorder="1" applyAlignment="1">
      <alignment horizontal="center" vertical="center"/>
    </xf>
    <xf numFmtId="0" fontId="0" fillId="0" borderId="129" xfId="0" applyBorder="1" applyAlignment="1">
      <alignment horizontal="center" vertical="center"/>
    </xf>
    <xf numFmtId="0" fontId="0" fillId="0" borderId="130" xfId="0" applyBorder="1" applyAlignment="1">
      <alignment horizontal="center" vertical="center"/>
    </xf>
    <xf numFmtId="0" fontId="0" fillId="0" borderId="131" xfId="0" applyBorder="1" applyAlignment="1">
      <alignment horizontal="center" vertical="center"/>
    </xf>
    <xf numFmtId="0" fontId="0" fillId="0" borderId="122" xfId="0" applyBorder="1" applyAlignment="1">
      <alignment horizontal="left" vertical="center" wrapText="1"/>
    </xf>
    <xf numFmtId="0" fontId="0" fillId="0" borderId="4" xfId="0" applyBorder="1" applyAlignment="1">
      <alignment horizontal="left" vertical="center"/>
    </xf>
    <xf numFmtId="0" fontId="0" fillId="0" borderId="124" xfId="0" applyBorder="1" applyAlignment="1">
      <alignment horizontal="center" vertical="center"/>
    </xf>
    <xf numFmtId="0" fontId="0" fillId="0" borderId="125" xfId="0" applyBorder="1" applyAlignment="1">
      <alignment horizontal="center" vertical="center"/>
    </xf>
    <xf numFmtId="0" fontId="21" fillId="0" borderId="121" xfId="0" applyFont="1" applyBorder="1" applyAlignment="1">
      <alignment horizontal="center" vertical="center"/>
    </xf>
    <xf numFmtId="0" fontId="0" fillId="0" borderId="121" xfId="0" applyBorder="1" applyAlignment="1">
      <alignment horizontal="center" vertical="center" textRotation="255"/>
    </xf>
    <xf numFmtId="0" fontId="0" fillId="0" borderId="13" xfId="0" applyBorder="1" applyAlignment="1">
      <alignment horizontal="center" vertical="center" textRotation="255"/>
    </xf>
    <xf numFmtId="0" fontId="0" fillId="0" borderId="121" xfId="0" applyBorder="1" applyAlignment="1">
      <alignment horizontal="center" vertical="center"/>
    </xf>
    <xf numFmtId="0" fontId="0" fillId="0" borderId="120" xfId="0" applyBorder="1" applyAlignment="1">
      <alignment horizontal="center" vertical="center" wrapText="1"/>
    </xf>
    <xf numFmtId="0" fontId="0" fillId="0" borderId="122"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60" xfId="0" applyBorder="1" applyAlignment="1">
      <alignment horizontal="center" vertical="center" wrapText="1"/>
    </xf>
    <xf numFmtId="0" fontId="11" fillId="0" borderId="39" xfId="0" applyFont="1" applyBorder="1" applyAlignment="1">
      <alignment horizontal="center" vertical="center" wrapText="1"/>
    </xf>
    <xf numFmtId="0" fontId="11" fillId="0" borderId="96" xfId="0" applyFont="1" applyBorder="1" applyAlignment="1">
      <alignment horizontal="center" vertical="center" wrapText="1"/>
    </xf>
    <xf numFmtId="0" fontId="11" fillId="0" borderId="13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0" xfId="0" applyFont="1" applyBorder="1" applyAlignment="1">
      <alignment horizontal="center" vertical="center" wrapText="1"/>
    </xf>
    <xf numFmtId="0" fontId="11" fillId="0" borderId="96" xfId="0" applyFont="1" applyBorder="1" applyAlignment="1">
      <alignment horizontal="center" vertical="center"/>
    </xf>
    <xf numFmtId="0" fontId="11" fillId="0" borderId="133" xfId="0" applyFont="1" applyBorder="1" applyAlignment="1">
      <alignment horizontal="center" vertical="center"/>
    </xf>
    <xf numFmtId="0" fontId="11" fillId="0" borderId="13" xfId="0" applyFont="1" applyBorder="1" applyAlignment="1">
      <alignment horizontal="left" vertical="center" wrapText="1"/>
    </xf>
    <xf numFmtId="0" fontId="11" fillId="0" borderId="131" xfId="0" applyFont="1" applyBorder="1" applyAlignment="1">
      <alignment horizontal="center" vertical="center"/>
    </xf>
    <xf numFmtId="0" fontId="11" fillId="0" borderId="139" xfId="0" applyFont="1" applyBorder="1" applyAlignment="1">
      <alignment horizontal="center" vertical="center"/>
    </xf>
    <xf numFmtId="0" fontId="9" fillId="0" borderId="7" xfId="0" applyFont="1" applyBorder="1" applyAlignment="1">
      <alignment horizontal="center" vertical="center"/>
    </xf>
    <xf numFmtId="0" fontId="9" fillId="0" borderId="118" xfId="0" applyFont="1" applyBorder="1" applyAlignment="1">
      <alignment horizontal="center" vertical="center"/>
    </xf>
    <xf numFmtId="0" fontId="0" fillId="0" borderId="121" xfId="0" applyBorder="1" applyAlignment="1">
      <alignment horizontal="center" vertical="center" wrapText="1"/>
    </xf>
    <xf numFmtId="0" fontId="0" fillId="0" borderId="13" xfId="0" applyBorder="1" applyAlignment="1">
      <alignment horizontal="center" vertical="center" wrapText="1"/>
    </xf>
    <xf numFmtId="0" fontId="0" fillId="0" borderId="134" xfId="0" applyBorder="1" applyAlignment="1">
      <alignment horizontal="center" vertical="center"/>
    </xf>
    <xf numFmtId="0" fontId="0" fillId="0" borderId="135" xfId="0" applyBorder="1" applyAlignment="1">
      <alignment horizontal="center" vertical="center"/>
    </xf>
    <xf numFmtId="0" fontId="0" fillId="0" borderId="136" xfId="0" applyBorder="1" applyAlignment="1">
      <alignment horizontal="center" vertical="center"/>
    </xf>
    <xf numFmtId="0" fontId="0" fillId="0" borderId="137" xfId="0" applyBorder="1" applyAlignment="1">
      <alignment horizontal="left" vertical="center"/>
    </xf>
    <xf numFmtId="0" fontId="0" fillId="0" borderId="99" xfId="0" applyBorder="1" applyAlignment="1">
      <alignment horizontal="left" vertical="center"/>
    </xf>
    <xf numFmtId="0" fontId="0" fillId="0" borderId="138" xfId="0" applyBorder="1" applyAlignment="1">
      <alignment horizontal="left" vertical="center"/>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13</xdr:row>
      <xdr:rowOff>104775</xdr:rowOff>
    </xdr:from>
    <xdr:to>
      <xdr:col>12</xdr:col>
      <xdr:colOff>3686175</xdr:colOff>
      <xdr:row>30</xdr:row>
      <xdr:rowOff>0</xdr:rowOff>
    </xdr:to>
    <xdr:pic>
      <xdr:nvPicPr>
        <xdr:cNvPr id="158889"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4267200"/>
          <a:ext cx="0" cy="6191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14</xdr:row>
      <xdr:rowOff>28575</xdr:rowOff>
    </xdr:from>
    <xdr:to>
      <xdr:col>12</xdr:col>
      <xdr:colOff>3114675</xdr:colOff>
      <xdr:row>14</xdr:row>
      <xdr:rowOff>104775</xdr:rowOff>
    </xdr:to>
    <xdr:sp macro="" textlink="">
      <xdr:nvSpPr>
        <xdr:cNvPr id="158890" name="Oval 35"/>
        <xdr:cNvSpPr>
          <a:spLocks noChangeArrowheads="1"/>
        </xdr:cNvSpPr>
      </xdr:nvSpPr>
      <xdr:spPr bwMode="auto">
        <a:xfrm>
          <a:off x="9420225" y="45434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14</xdr:row>
      <xdr:rowOff>85725</xdr:rowOff>
    </xdr:from>
    <xdr:to>
      <xdr:col>12</xdr:col>
      <xdr:colOff>2895600</xdr:colOff>
      <xdr:row>14</xdr:row>
      <xdr:rowOff>161925</xdr:rowOff>
    </xdr:to>
    <xdr:sp macro="" textlink="">
      <xdr:nvSpPr>
        <xdr:cNvPr id="158891" name="Oval 38"/>
        <xdr:cNvSpPr>
          <a:spLocks noChangeArrowheads="1"/>
        </xdr:cNvSpPr>
      </xdr:nvSpPr>
      <xdr:spPr bwMode="auto">
        <a:xfrm>
          <a:off x="9420225" y="46005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13</xdr:row>
      <xdr:rowOff>104775</xdr:rowOff>
    </xdr:from>
    <xdr:to>
      <xdr:col>12</xdr:col>
      <xdr:colOff>4943475</xdr:colOff>
      <xdr:row>30</xdr:row>
      <xdr:rowOff>0</xdr:rowOff>
    </xdr:to>
    <xdr:pic>
      <xdr:nvPicPr>
        <xdr:cNvPr id="158892"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4267200"/>
          <a:ext cx="0" cy="6191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15</xdr:row>
      <xdr:rowOff>180975</xdr:rowOff>
    </xdr:from>
    <xdr:to>
      <xdr:col>12</xdr:col>
      <xdr:colOff>4762500</xdr:colOff>
      <xdr:row>15</xdr:row>
      <xdr:rowOff>266700</xdr:rowOff>
    </xdr:to>
    <xdr:sp macro="" textlink="">
      <xdr:nvSpPr>
        <xdr:cNvPr id="158893" name="Oval 36"/>
        <xdr:cNvSpPr>
          <a:spLocks noChangeArrowheads="1"/>
        </xdr:cNvSpPr>
      </xdr:nvSpPr>
      <xdr:spPr bwMode="auto">
        <a:xfrm>
          <a:off x="9420225" y="504825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15</xdr:row>
      <xdr:rowOff>276225</xdr:rowOff>
    </xdr:from>
    <xdr:to>
      <xdr:col>12</xdr:col>
      <xdr:colOff>3200400</xdr:colOff>
      <xdr:row>29</xdr:row>
      <xdr:rowOff>28575</xdr:rowOff>
    </xdr:to>
    <xdr:sp macro="" textlink="">
      <xdr:nvSpPr>
        <xdr:cNvPr id="158894" name="Oval 39"/>
        <xdr:cNvSpPr>
          <a:spLocks noChangeArrowheads="1"/>
        </xdr:cNvSpPr>
      </xdr:nvSpPr>
      <xdr:spPr bwMode="auto">
        <a:xfrm>
          <a:off x="9420225" y="5143500"/>
          <a:ext cx="0" cy="46863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12</xdr:row>
      <xdr:rowOff>180975</xdr:rowOff>
    </xdr:from>
    <xdr:to>
      <xdr:col>12</xdr:col>
      <xdr:colOff>1857375</xdr:colOff>
      <xdr:row>12</xdr:row>
      <xdr:rowOff>285750</xdr:rowOff>
    </xdr:to>
    <xdr:sp macro="" textlink="">
      <xdr:nvSpPr>
        <xdr:cNvPr id="158895" name="Rectangle 40"/>
        <xdr:cNvSpPr>
          <a:spLocks noChangeArrowheads="1"/>
        </xdr:cNvSpPr>
      </xdr:nvSpPr>
      <xdr:spPr bwMode="auto">
        <a:xfrm>
          <a:off x="9420225" y="39909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13</xdr:row>
      <xdr:rowOff>200025</xdr:rowOff>
    </xdr:from>
    <xdr:to>
      <xdr:col>12</xdr:col>
      <xdr:colOff>3076575</xdr:colOff>
      <xdr:row>14</xdr:row>
      <xdr:rowOff>28575</xdr:rowOff>
    </xdr:to>
    <xdr:cxnSp macro="">
      <xdr:nvCxnSpPr>
        <xdr:cNvPr id="158896" name="AutoShape 41"/>
        <xdr:cNvCxnSpPr>
          <a:cxnSpLocks noChangeShapeType="1"/>
          <a:stCxn id="158898" idx="3"/>
          <a:endCxn id="158890" idx="0"/>
        </xdr:cNvCxnSpPr>
      </xdr:nvCxnSpPr>
      <xdr:spPr bwMode="auto">
        <a:xfrm>
          <a:off x="9420225" y="4362450"/>
          <a:ext cx="0" cy="1809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13</xdr:row>
      <xdr:rowOff>0</xdr:rowOff>
    </xdr:from>
    <xdr:to>
      <xdr:col>12</xdr:col>
      <xdr:colOff>1857375</xdr:colOff>
      <xdr:row>13</xdr:row>
      <xdr:rowOff>104775</xdr:rowOff>
    </xdr:to>
    <xdr:sp macro="" textlink="">
      <xdr:nvSpPr>
        <xdr:cNvPr id="158897" name="Rectangle 42"/>
        <xdr:cNvSpPr>
          <a:spLocks noChangeArrowheads="1"/>
        </xdr:cNvSpPr>
      </xdr:nvSpPr>
      <xdr:spPr bwMode="auto">
        <a:xfrm>
          <a:off x="9420225" y="41624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13</xdr:row>
      <xdr:rowOff>142875</xdr:rowOff>
    </xdr:from>
    <xdr:to>
      <xdr:col>12</xdr:col>
      <xdr:colOff>1857375</xdr:colOff>
      <xdr:row>13</xdr:row>
      <xdr:rowOff>247650</xdr:rowOff>
    </xdr:to>
    <xdr:sp macro="" textlink="">
      <xdr:nvSpPr>
        <xdr:cNvPr id="158898" name="Rectangle 44"/>
        <xdr:cNvSpPr>
          <a:spLocks noChangeArrowheads="1"/>
        </xdr:cNvSpPr>
      </xdr:nvSpPr>
      <xdr:spPr bwMode="auto">
        <a:xfrm>
          <a:off x="9420225" y="43053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12</xdr:row>
      <xdr:rowOff>238125</xdr:rowOff>
    </xdr:from>
    <xdr:to>
      <xdr:col>12</xdr:col>
      <xdr:colOff>4724400</xdr:colOff>
      <xdr:row>15</xdr:row>
      <xdr:rowOff>180975</xdr:rowOff>
    </xdr:to>
    <xdr:cxnSp macro="">
      <xdr:nvCxnSpPr>
        <xdr:cNvPr id="158899" name="AutoShape 45"/>
        <xdr:cNvCxnSpPr>
          <a:cxnSpLocks noChangeShapeType="1"/>
          <a:stCxn id="158895" idx="3"/>
          <a:endCxn id="158893" idx="0"/>
        </xdr:cNvCxnSpPr>
      </xdr:nvCxnSpPr>
      <xdr:spPr bwMode="auto">
        <a:xfrm>
          <a:off x="9420225" y="4048125"/>
          <a:ext cx="0" cy="10001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13</xdr:row>
      <xdr:rowOff>295275</xdr:rowOff>
    </xdr:from>
    <xdr:to>
      <xdr:col>12</xdr:col>
      <xdr:colOff>1857375</xdr:colOff>
      <xdr:row>14</xdr:row>
      <xdr:rowOff>76200</xdr:rowOff>
    </xdr:to>
    <xdr:sp macro="" textlink="">
      <xdr:nvSpPr>
        <xdr:cNvPr id="158900" name="Rectangle 46"/>
        <xdr:cNvSpPr>
          <a:spLocks noChangeArrowheads="1"/>
        </xdr:cNvSpPr>
      </xdr:nvSpPr>
      <xdr:spPr bwMode="auto">
        <a:xfrm>
          <a:off x="9420225" y="4457700"/>
          <a:ext cx="0" cy="13335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14</xdr:row>
      <xdr:rowOff>28575</xdr:rowOff>
    </xdr:from>
    <xdr:to>
      <xdr:col>12</xdr:col>
      <xdr:colOff>2857500</xdr:colOff>
      <xdr:row>14</xdr:row>
      <xdr:rowOff>85725</xdr:rowOff>
    </xdr:to>
    <xdr:cxnSp macro="">
      <xdr:nvCxnSpPr>
        <xdr:cNvPr id="158901" name="AutoShape 47"/>
        <xdr:cNvCxnSpPr>
          <a:cxnSpLocks noChangeShapeType="1"/>
          <a:stCxn id="158900" idx="3"/>
          <a:endCxn id="158891" idx="0"/>
        </xdr:cNvCxnSpPr>
      </xdr:nvCxnSpPr>
      <xdr:spPr bwMode="auto">
        <a:xfrm>
          <a:off x="9420225" y="4543425"/>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14</xdr:row>
      <xdr:rowOff>123825</xdr:rowOff>
    </xdr:from>
    <xdr:to>
      <xdr:col>12</xdr:col>
      <xdr:colOff>1857375</xdr:colOff>
      <xdr:row>14</xdr:row>
      <xdr:rowOff>228600</xdr:rowOff>
    </xdr:to>
    <xdr:sp macro="" textlink="">
      <xdr:nvSpPr>
        <xdr:cNvPr id="158902" name="Rectangle 48"/>
        <xdr:cNvSpPr>
          <a:spLocks noChangeArrowheads="1"/>
        </xdr:cNvSpPr>
      </xdr:nvSpPr>
      <xdr:spPr bwMode="auto">
        <a:xfrm>
          <a:off x="9420225" y="46386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14</xdr:row>
      <xdr:rowOff>180975</xdr:rowOff>
    </xdr:from>
    <xdr:to>
      <xdr:col>12</xdr:col>
      <xdr:colOff>3162300</xdr:colOff>
      <xdr:row>15</xdr:row>
      <xdr:rowOff>276225</xdr:rowOff>
    </xdr:to>
    <xdr:cxnSp macro="">
      <xdr:nvCxnSpPr>
        <xdr:cNvPr id="158903" name="AutoShape 49"/>
        <xdr:cNvCxnSpPr>
          <a:cxnSpLocks noChangeShapeType="1"/>
          <a:stCxn id="158902" idx="3"/>
          <a:endCxn id="158894" idx="0"/>
        </xdr:cNvCxnSpPr>
      </xdr:nvCxnSpPr>
      <xdr:spPr bwMode="auto">
        <a:xfrm>
          <a:off x="9420225" y="4695825"/>
          <a:ext cx="0" cy="4476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4076700</xdr:colOff>
      <xdr:row>15</xdr:row>
      <xdr:rowOff>142875</xdr:rowOff>
    </xdr:from>
    <xdr:to>
      <xdr:col>12</xdr:col>
      <xdr:colOff>4162425</xdr:colOff>
      <xdr:row>15</xdr:row>
      <xdr:rowOff>228600</xdr:rowOff>
    </xdr:to>
    <xdr:sp macro="" textlink="">
      <xdr:nvSpPr>
        <xdr:cNvPr id="158904" name="Oval 62"/>
        <xdr:cNvSpPr>
          <a:spLocks noChangeArrowheads="1"/>
        </xdr:cNvSpPr>
      </xdr:nvSpPr>
      <xdr:spPr bwMode="auto">
        <a:xfrm>
          <a:off x="9420225" y="501015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13</xdr:row>
      <xdr:rowOff>57150</xdr:rowOff>
    </xdr:from>
    <xdr:to>
      <xdr:col>12</xdr:col>
      <xdr:colOff>4124325</xdr:colOff>
      <xdr:row>15</xdr:row>
      <xdr:rowOff>142875</xdr:rowOff>
    </xdr:to>
    <xdr:cxnSp macro="">
      <xdr:nvCxnSpPr>
        <xdr:cNvPr id="158905" name="AutoShape 63"/>
        <xdr:cNvCxnSpPr>
          <a:cxnSpLocks noChangeShapeType="1"/>
          <a:stCxn id="158897" idx="3"/>
          <a:endCxn id="158904" idx="0"/>
        </xdr:cNvCxnSpPr>
      </xdr:nvCxnSpPr>
      <xdr:spPr bwMode="auto">
        <a:xfrm>
          <a:off x="9420225" y="4219575"/>
          <a:ext cx="0" cy="7905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14</xdr:row>
      <xdr:rowOff>295275</xdr:rowOff>
    </xdr:from>
    <xdr:to>
      <xdr:col>12</xdr:col>
      <xdr:colOff>1838325</xdr:colOff>
      <xdr:row>15</xdr:row>
      <xdr:rowOff>76200</xdr:rowOff>
    </xdr:to>
    <xdr:sp macro="" textlink="">
      <xdr:nvSpPr>
        <xdr:cNvPr id="158906" name="Rectangle 70"/>
        <xdr:cNvSpPr>
          <a:spLocks noChangeArrowheads="1"/>
        </xdr:cNvSpPr>
      </xdr:nvSpPr>
      <xdr:spPr bwMode="auto">
        <a:xfrm>
          <a:off x="9420225" y="4810125"/>
          <a:ext cx="0" cy="13335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15</xdr:row>
      <xdr:rowOff>171450</xdr:rowOff>
    </xdr:from>
    <xdr:to>
      <xdr:col>12</xdr:col>
      <xdr:colOff>3067050</xdr:colOff>
      <xdr:row>15</xdr:row>
      <xdr:rowOff>247650</xdr:rowOff>
    </xdr:to>
    <xdr:sp macro="" textlink="">
      <xdr:nvSpPr>
        <xdr:cNvPr id="158907" name="Oval 71"/>
        <xdr:cNvSpPr>
          <a:spLocks noChangeArrowheads="1"/>
        </xdr:cNvSpPr>
      </xdr:nvSpPr>
      <xdr:spPr bwMode="auto">
        <a:xfrm>
          <a:off x="9420225" y="50387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15</xdr:row>
      <xdr:rowOff>28575</xdr:rowOff>
    </xdr:from>
    <xdr:to>
      <xdr:col>12</xdr:col>
      <xdr:colOff>3038475</xdr:colOff>
      <xdr:row>15</xdr:row>
      <xdr:rowOff>171450</xdr:rowOff>
    </xdr:to>
    <xdr:cxnSp macro="">
      <xdr:nvCxnSpPr>
        <xdr:cNvPr id="158908" name="AutoShape 72"/>
        <xdr:cNvCxnSpPr>
          <a:cxnSpLocks noChangeShapeType="1"/>
          <a:stCxn id="158906" idx="3"/>
          <a:endCxn id="158907" idx="0"/>
        </xdr:cNvCxnSpPr>
      </xdr:nvCxnSpPr>
      <xdr:spPr bwMode="auto">
        <a:xfrm>
          <a:off x="9420225" y="4895850"/>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31</xdr:row>
      <xdr:rowOff>15688</xdr:rowOff>
    </xdr:from>
    <xdr:to>
      <xdr:col>0</xdr:col>
      <xdr:colOff>0</xdr:colOff>
      <xdr:row>31</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209550</xdr:rowOff>
    </xdr:from>
    <xdr:to>
      <xdr:col>7</xdr:col>
      <xdr:colOff>333375</xdr:colOff>
      <xdr:row>23</xdr:row>
      <xdr:rowOff>190500</xdr:rowOff>
    </xdr:to>
    <xdr:pic>
      <xdr:nvPicPr>
        <xdr:cNvPr id="159760" name="図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09550"/>
          <a:ext cx="5657850" cy="398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7</xdr:col>
      <xdr:colOff>409575</xdr:colOff>
      <xdr:row>23</xdr:row>
      <xdr:rowOff>161925</xdr:rowOff>
    </xdr:to>
    <xdr:pic>
      <xdr:nvPicPr>
        <xdr:cNvPr id="160773" name="Picture 37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367" t="12001" r="11546" b="15018"/>
        <a:stretch>
          <a:fillRect/>
        </a:stretch>
      </xdr:blipFill>
      <xdr:spPr bwMode="auto">
        <a:xfrm>
          <a:off x="209550" y="257175"/>
          <a:ext cx="5486400" cy="390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abSelected="1" view="pageBreakPreview" zoomScale="90" zoomScaleNormal="100" zoomScaleSheetLayoutView="90" workbookViewId="0">
      <selection activeCell="D30" sqref="D30:H30"/>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303" t="s">
        <v>0</v>
      </c>
      <c r="B1" s="303"/>
      <c r="C1" s="303"/>
      <c r="D1" s="303"/>
      <c r="E1" s="303"/>
      <c r="F1" s="303"/>
      <c r="G1" s="303"/>
      <c r="H1" s="303"/>
      <c r="I1" s="303"/>
      <c r="J1" s="303"/>
      <c r="K1" s="303"/>
      <c r="L1" s="303"/>
    </row>
    <row r="2" spans="1:14" s="1" customFormat="1" ht="8.1" customHeight="1">
      <c r="B2" s="2"/>
      <c r="I2" s="3"/>
      <c r="J2" s="3"/>
      <c r="K2" s="3"/>
      <c r="L2" s="4"/>
    </row>
    <row r="3" spans="1:14" ht="18" customHeight="1" thickBot="1">
      <c r="A3" s="5" t="s">
        <v>91</v>
      </c>
      <c r="B3" s="6"/>
      <c r="C3" s="6"/>
      <c r="D3" s="7"/>
      <c r="E3" s="8"/>
      <c r="F3" s="8"/>
      <c r="G3" s="8"/>
      <c r="H3" s="8"/>
      <c r="I3" s="8"/>
      <c r="J3" s="8"/>
      <c r="K3" s="8"/>
      <c r="L3" s="9"/>
    </row>
    <row r="4" spans="1:14" ht="18" customHeight="1" thickBot="1">
      <c r="A4" s="5" t="s">
        <v>92</v>
      </c>
      <c r="B4" s="6"/>
      <c r="C4" s="6"/>
      <c r="D4" s="7"/>
      <c r="E4" s="8"/>
      <c r="F4" s="8"/>
      <c r="G4" s="8"/>
      <c r="H4" s="8"/>
      <c r="I4" s="8"/>
      <c r="J4" s="8"/>
      <c r="K4" s="8"/>
      <c r="L4" s="9"/>
    </row>
    <row r="5" spans="1:14" ht="18" customHeight="1" thickBot="1">
      <c r="A5" s="5" t="s">
        <v>93</v>
      </c>
      <c r="B5" s="6"/>
      <c r="C5" s="6"/>
      <c r="I5" s="8"/>
      <c r="J5" s="8"/>
      <c r="K5" s="8"/>
      <c r="L5" s="5" t="s">
        <v>1</v>
      </c>
    </row>
    <row r="6" spans="1:14" ht="18" customHeight="1" thickBot="1">
      <c r="A6" s="10" t="s">
        <v>94</v>
      </c>
      <c r="B6" s="6"/>
      <c r="C6" s="6"/>
      <c r="D6" s="11"/>
      <c r="E6" s="12"/>
      <c r="F6" s="12"/>
      <c r="G6" s="12"/>
      <c r="H6" s="12"/>
      <c r="I6" s="8"/>
      <c r="J6" s="8"/>
      <c r="K6" s="8"/>
      <c r="L6" s="10" t="s">
        <v>2</v>
      </c>
    </row>
    <row r="7" spans="1:14" ht="8.1" customHeight="1" thickBot="1">
      <c r="A7" s="1"/>
      <c r="B7" s="1"/>
      <c r="C7" s="1"/>
    </row>
    <row r="8" spans="1:14" ht="39.75" customHeight="1" thickBot="1">
      <c r="A8" s="14" t="s">
        <v>3</v>
      </c>
      <c r="B8" s="15" t="s">
        <v>4</v>
      </c>
      <c r="C8" s="15" t="s">
        <v>5</v>
      </c>
      <c r="D8" s="304" t="s">
        <v>6</v>
      </c>
      <c r="E8" s="305"/>
      <c r="F8" s="305"/>
      <c r="G8" s="305"/>
      <c r="H8" s="306"/>
      <c r="I8" s="16" t="s">
        <v>7</v>
      </c>
      <c r="J8" s="307" t="s">
        <v>8</v>
      </c>
      <c r="K8" s="308"/>
      <c r="L8" s="309"/>
      <c r="M8" s="17" t="s">
        <v>9</v>
      </c>
      <c r="N8" s="18" t="s">
        <v>10</v>
      </c>
    </row>
    <row r="9" spans="1:14" ht="50.25" thickBot="1">
      <c r="A9" s="82" t="s">
        <v>11</v>
      </c>
      <c r="B9" s="83" t="s">
        <v>95</v>
      </c>
      <c r="C9" s="84" t="s">
        <v>101</v>
      </c>
      <c r="D9" s="30" t="s">
        <v>96</v>
      </c>
      <c r="E9" s="30" t="s">
        <v>97</v>
      </c>
      <c r="F9" s="30" t="s">
        <v>98</v>
      </c>
      <c r="G9" s="30" t="s">
        <v>99</v>
      </c>
      <c r="H9" s="30" t="s">
        <v>100</v>
      </c>
      <c r="I9" s="171"/>
      <c r="J9" s="281" t="s">
        <v>102</v>
      </c>
      <c r="K9" s="282"/>
      <c r="L9" s="283"/>
      <c r="M9" s="21" t="s">
        <v>12</v>
      </c>
      <c r="N9" s="22" t="s">
        <v>13</v>
      </c>
    </row>
    <row r="10" spans="1:14" ht="50.25" thickBot="1">
      <c r="A10" s="77" t="s">
        <v>14</v>
      </c>
      <c r="B10" s="80" t="s">
        <v>103</v>
      </c>
      <c r="C10" s="81" t="s">
        <v>104</v>
      </c>
      <c r="D10" s="29" t="s">
        <v>105</v>
      </c>
      <c r="E10" s="85"/>
      <c r="F10" s="85"/>
      <c r="G10" s="85"/>
      <c r="H10" s="29" t="s">
        <v>106</v>
      </c>
      <c r="I10" s="171"/>
      <c r="J10" s="300" t="s">
        <v>107</v>
      </c>
      <c r="K10" s="301"/>
      <c r="L10" s="302"/>
      <c r="M10" s="26"/>
      <c r="N10" s="24"/>
    </row>
    <row r="11" spans="1:14" ht="27.95" customHeight="1">
      <c r="A11" s="310" t="s">
        <v>108</v>
      </c>
      <c r="B11" s="86" t="s">
        <v>109</v>
      </c>
      <c r="C11" s="19" t="s">
        <v>114</v>
      </c>
      <c r="D11" s="20" t="s">
        <v>123</v>
      </c>
      <c r="E11" s="20" t="s">
        <v>122</v>
      </c>
      <c r="F11" s="20" t="s">
        <v>121</v>
      </c>
      <c r="G11" s="20" t="s">
        <v>120</v>
      </c>
      <c r="H11" s="20" t="s">
        <v>119</v>
      </c>
      <c r="I11" s="171">
        <f>A0005Y軸ブラケット!L28</f>
        <v>5</v>
      </c>
      <c r="J11" s="288" t="s">
        <v>132</v>
      </c>
      <c r="K11" s="289"/>
      <c r="L11" s="290"/>
      <c r="M11" s="21" t="s">
        <v>15</v>
      </c>
      <c r="N11" s="27" t="s">
        <v>16</v>
      </c>
    </row>
    <row r="12" spans="1:14" ht="27.95" customHeight="1" thickBot="1">
      <c r="A12" s="311"/>
      <c r="B12" s="87" t="s">
        <v>110</v>
      </c>
      <c r="C12" s="91" t="s">
        <v>115</v>
      </c>
      <c r="D12" s="23" t="s">
        <v>125</v>
      </c>
      <c r="E12" s="23" t="s">
        <v>100</v>
      </c>
      <c r="F12" s="23" t="s">
        <v>124</v>
      </c>
      <c r="G12" s="23" t="s">
        <v>99</v>
      </c>
      <c r="H12" s="23" t="s">
        <v>105</v>
      </c>
      <c r="I12" s="172">
        <f>A0005Y軸ブラケット!L31</f>
        <v>50</v>
      </c>
      <c r="J12" s="291"/>
      <c r="K12" s="292"/>
      <c r="L12" s="293"/>
      <c r="M12" s="26" t="s">
        <v>17</v>
      </c>
      <c r="N12" s="28" t="s">
        <v>18</v>
      </c>
    </row>
    <row r="13" spans="1:14" ht="27.95" customHeight="1">
      <c r="A13" s="311"/>
      <c r="B13" s="88" t="s">
        <v>111</v>
      </c>
      <c r="C13" s="92" t="s">
        <v>116</v>
      </c>
      <c r="D13" s="29" t="s">
        <v>129</v>
      </c>
      <c r="E13" s="29" t="s">
        <v>128</v>
      </c>
      <c r="F13" s="29" t="s">
        <v>127</v>
      </c>
      <c r="G13" s="29" t="s">
        <v>126</v>
      </c>
      <c r="H13" s="29" t="s">
        <v>124</v>
      </c>
      <c r="I13" s="172">
        <f>A0005Y軸ブラケット!L39</f>
        <v>30</v>
      </c>
      <c r="J13" s="291"/>
      <c r="K13" s="292"/>
      <c r="L13" s="293"/>
      <c r="M13" s="284" t="s">
        <v>19</v>
      </c>
      <c r="N13" s="286"/>
    </row>
    <row r="14" spans="1:14" ht="27.95" customHeight="1">
      <c r="A14" s="311"/>
      <c r="B14" s="89" t="s">
        <v>112</v>
      </c>
      <c r="C14" s="93" t="s">
        <v>112</v>
      </c>
      <c r="D14" s="23" t="s">
        <v>123</v>
      </c>
      <c r="E14" s="23" t="s">
        <v>122</v>
      </c>
      <c r="F14" s="23" t="s">
        <v>121</v>
      </c>
      <c r="G14" s="23" t="s">
        <v>120</v>
      </c>
      <c r="H14" s="23" t="s">
        <v>119</v>
      </c>
      <c r="I14" s="172">
        <f>A0005Y軸ブラケット!L54</f>
        <v>5</v>
      </c>
      <c r="J14" s="291"/>
      <c r="K14" s="292"/>
      <c r="L14" s="293"/>
      <c r="M14" s="285"/>
      <c r="N14" s="287"/>
    </row>
    <row r="15" spans="1:14" ht="27.95" customHeight="1" thickBot="1">
      <c r="A15" s="312"/>
      <c r="B15" s="90" t="s">
        <v>113</v>
      </c>
      <c r="C15" s="94" t="s">
        <v>118</v>
      </c>
      <c r="D15" s="25" t="s">
        <v>122</v>
      </c>
      <c r="E15" s="25" t="s">
        <v>120</v>
      </c>
      <c r="F15" s="25" t="s">
        <v>131</v>
      </c>
      <c r="G15" s="25" t="s">
        <v>130</v>
      </c>
      <c r="H15" s="25" t="s">
        <v>125</v>
      </c>
      <c r="I15" s="173">
        <f>A0005Y軸ブラケット!L55</f>
        <v>0</v>
      </c>
      <c r="J15" s="294"/>
      <c r="K15" s="295"/>
      <c r="L15" s="296"/>
      <c r="M15" s="285"/>
      <c r="N15" s="287"/>
    </row>
    <row r="16" spans="1:14" ht="27.95" customHeight="1">
      <c r="A16" s="297" t="s">
        <v>133</v>
      </c>
      <c r="B16" s="98" t="s">
        <v>109</v>
      </c>
      <c r="C16" s="101" t="s">
        <v>114</v>
      </c>
      <c r="D16" s="95" t="s">
        <v>123</v>
      </c>
      <c r="E16" s="95" t="s">
        <v>122</v>
      </c>
      <c r="F16" s="95" t="s">
        <v>121</v>
      </c>
      <c r="G16" s="95" t="s">
        <v>120</v>
      </c>
      <c r="H16" s="95" t="s">
        <v>119</v>
      </c>
      <c r="I16" s="171">
        <f>A0006ハンドル軸!L28</f>
        <v>5</v>
      </c>
      <c r="J16" s="288" t="s">
        <v>148</v>
      </c>
      <c r="K16" s="289"/>
      <c r="L16" s="290"/>
      <c r="M16" s="285"/>
      <c r="N16" s="287"/>
    </row>
    <row r="17" spans="1:14" ht="27.95" customHeight="1">
      <c r="A17" s="298"/>
      <c r="B17" s="99" t="s">
        <v>110</v>
      </c>
      <c r="C17" s="102" t="s">
        <v>115</v>
      </c>
      <c r="D17" s="96" t="s">
        <v>128</v>
      </c>
      <c r="E17" s="96" t="s">
        <v>141</v>
      </c>
      <c r="F17" s="96" t="s">
        <v>140</v>
      </c>
      <c r="G17" s="96" t="s">
        <v>139</v>
      </c>
      <c r="H17" s="96" t="s">
        <v>138</v>
      </c>
      <c r="I17" s="172">
        <f>A0006ハンドル軸!L31</f>
        <v>45</v>
      </c>
      <c r="J17" s="291"/>
      <c r="K17" s="292"/>
      <c r="L17" s="293"/>
      <c r="M17" s="285"/>
      <c r="N17" s="287"/>
    </row>
    <row r="18" spans="1:14" ht="27.95" customHeight="1">
      <c r="A18" s="298"/>
      <c r="B18" s="99" t="s">
        <v>111</v>
      </c>
      <c r="C18" s="102" t="s">
        <v>135</v>
      </c>
      <c r="D18" s="96" t="s">
        <v>129</v>
      </c>
      <c r="E18" s="96" t="s">
        <v>128</v>
      </c>
      <c r="F18" s="96" t="s">
        <v>127</v>
      </c>
      <c r="G18" s="96" t="s">
        <v>126</v>
      </c>
      <c r="H18" s="96" t="s">
        <v>124</v>
      </c>
      <c r="I18" s="172">
        <f>A0006ハンドル軸!L37</f>
        <v>30</v>
      </c>
      <c r="J18" s="291"/>
      <c r="K18" s="292"/>
      <c r="L18" s="293"/>
      <c r="M18" s="285"/>
      <c r="N18" s="287"/>
    </row>
    <row r="19" spans="1:14" ht="27.95" customHeight="1">
      <c r="A19" s="298"/>
      <c r="B19" s="99" t="s">
        <v>134</v>
      </c>
      <c r="C19" s="102" t="s">
        <v>136</v>
      </c>
      <c r="D19" s="96" t="s">
        <v>287</v>
      </c>
      <c r="E19" s="104"/>
      <c r="F19" s="104"/>
      <c r="G19" s="104"/>
      <c r="H19" s="96" t="s">
        <v>119</v>
      </c>
      <c r="I19" s="172">
        <f>A0006ハンドル軸!L54</f>
        <v>5</v>
      </c>
      <c r="J19" s="291"/>
      <c r="K19" s="292"/>
      <c r="L19" s="293"/>
      <c r="M19" s="285"/>
      <c r="N19" s="287"/>
    </row>
    <row r="20" spans="1:14" ht="27.95" customHeight="1">
      <c r="A20" s="298"/>
      <c r="B20" s="99" t="s">
        <v>112</v>
      </c>
      <c r="C20" s="102" t="s">
        <v>112</v>
      </c>
      <c r="D20" s="96" t="s">
        <v>106</v>
      </c>
      <c r="E20" s="104"/>
      <c r="F20" s="96" t="s">
        <v>122</v>
      </c>
      <c r="G20" s="104"/>
      <c r="H20" s="96" t="s">
        <v>119</v>
      </c>
      <c r="I20" s="172">
        <f>A0006ハンドル軸!L55</f>
        <v>5</v>
      </c>
      <c r="J20" s="291"/>
      <c r="K20" s="292"/>
      <c r="L20" s="293"/>
      <c r="M20" s="285"/>
      <c r="N20" s="287"/>
    </row>
    <row r="21" spans="1:14" ht="27.95" customHeight="1" thickBot="1">
      <c r="A21" s="299"/>
      <c r="B21" s="100" t="s">
        <v>113</v>
      </c>
      <c r="C21" s="103" t="s">
        <v>137</v>
      </c>
      <c r="D21" s="97" t="s">
        <v>122</v>
      </c>
      <c r="E21" s="97" t="s">
        <v>120</v>
      </c>
      <c r="F21" s="97" t="s">
        <v>131</v>
      </c>
      <c r="G21" s="97" t="s">
        <v>130</v>
      </c>
      <c r="H21" s="97" t="s">
        <v>125</v>
      </c>
      <c r="I21" s="173">
        <f>A0006ハンドル軸!L57</f>
        <v>0</v>
      </c>
      <c r="J21" s="294"/>
      <c r="K21" s="295"/>
      <c r="L21" s="296"/>
      <c r="M21" s="285"/>
      <c r="N21" s="287"/>
    </row>
    <row r="22" spans="1:14" ht="27.95" customHeight="1">
      <c r="A22" s="297" t="s">
        <v>143</v>
      </c>
      <c r="B22" s="98" t="s">
        <v>109</v>
      </c>
      <c r="C22" s="101" t="s">
        <v>114</v>
      </c>
      <c r="D22" s="95" t="s">
        <v>123</v>
      </c>
      <c r="E22" s="105"/>
      <c r="F22" s="95" t="s">
        <v>122</v>
      </c>
      <c r="G22" s="105"/>
      <c r="H22" s="95" t="s">
        <v>121</v>
      </c>
      <c r="I22" s="171">
        <f>A0002Xテーブル!L9</f>
        <v>3</v>
      </c>
      <c r="J22" s="288" t="s">
        <v>142</v>
      </c>
      <c r="K22" s="289"/>
      <c r="L22" s="290"/>
      <c r="M22" s="285"/>
      <c r="N22" s="287"/>
    </row>
    <row r="23" spans="1:14" ht="27.95" customHeight="1">
      <c r="A23" s="298"/>
      <c r="B23" s="99" t="s">
        <v>110</v>
      </c>
      <c r="C23" s="102" t="s">
        <v>115</v>
      </c>
      <c r="D23" s="96" t="s">
        <v>99</v>
      </c>
      <c r="E23" s="96" t="s">
        <v>140</v>
      </c>
      <c r="F23" s="96" t="s">
        <v>146</v>
      </c>
      <c r="G23" s="96" t="s">
        <v>126</v>
      </c>
      <c r="H23" s="96" t="s">
        <v>147</v>
      </c>
      <c r="I23" s="172">
        <f>A0002Xテーブル!L12</f>
        <v>40</v>
      </c>
      <c r="J23" s="291"/>
      <c r="K23" s="292"/>
      <c r="L23" s="293"/>
      <c r="M23" s="285"/>
      <c r="N23" s="287"/>
    </row>
    <row r="24" spans="1:14" ht="27.95" customHeight="1">
      <c r="A24" s="298"/>
      <c r="B24" s="99" t="s">
        <v>111</v>
      </c>
      <c r="C24" s="102" t="s">
        <v>116</v>
      </c>
      <c r="D24" s="96" t="s">
        <v>147</v>
      </c>
      <c r="E24" s="96" t="s">
        <v>126</v>
      </c>
      <c r="F24" s="96" t="s">
        <v>146</v>
      </c>
      <c r="G24" s="96" t="s">
        <v>140</v>
      </c>
      <c r="H24" s="96" t="s">
        <v>99</v>
      </c>
      <c r="I24" s="172">
        <f>A0002Xテーブル!L26</f>
        <v>40</v>
      </c>
      <c r="J24" s="291"/>
      <c r="K24" s="292"/>
      <c r="L24" s="293"/>
      <c r="M24" s="285"/>
      <c r="N24" s="287"/>
    </row>
    <row r="25" spans="1:14" ht="27.95" customHeight="1">
      <c r="A25" s="298"/>
      <c r="B25" s="99" t="s">
        <v>134</v>
      </c>
      <c r="C25" s="102" t="s">
        <v>134</v>
      </c>
      <c r="D25" s="96" t="s">
        <v>123</v>
      </c>
      <c r="E25" s="104"/>
      <c r="F25" s="96" t="s">
        <v>122</v>
      </c>
      <c r="G25" s="104"/>
      <c r="H25" s="96" t="s">
        <v>121</v>
      </c>
      <c r="I25" s="172">
        <f>A0002Xテーブル!L58</f>
        <v>3</v>
      </c>
      <c r="J25" s="291"/>
      <c r="K25" s="292"/>
      <c r="L25" s="293"/>
      <c r="M25" s="285"/>
      <c r="N25" s="287"/>
    </row>
    <row r="26" spans="1:14" ht="27.95" customHeight="1">
      <c r="A26" s="298"/>
      <c r="B26" s="99" t="s">
        <v>144</v>
      </c>
      <c r="C26" s="102" t="s">
        <v>144</v>
      </c>
      <c r="D26" s="96" t="s">
        <v>123</v>
      </c>
      <c r="E26" s="104"/>
      <c r="F26" s="96" t="s">
        <v>122</v>
      </c>
      <c r="G26" s="104"/>
      <c r="H26" s="96" t="s">
        <v>121</v>
      </c>
      <c r="I26" s="172">
        <f>A0002Xテーブル!L60</f>
        <v>3</v>
      </c>
      <c r="J26" s="291"/>
      <c r="K26" s="292"/>
      <c r="L26" s="293"/>
      <c r="M26" s="285"/>
      <c r="N26" s="287"/>
    </row>
    <row r="27" spans="1:14" ht="27.95" customHeight="1">
      <c r="A27" s="298"/>
      <c r="B27" s="99" t="s">
        <v>145</v>
      </c>
      <c r="C27" s="102" t="s">
        <v>145</v>
      </c>
      <c r="D27" s="96" t="s">
        <v>106</v>
      </c>
      <c r="E27" s="104"/>
      <c r="F27" s="104"/>
      <c r="G27" s="104"/>
      <c r="H27" s="96" t="s">
        <v>121</v>
      </c>
      <c r="I27" s="172">
        <f>A0002Xテーブル!L65</f>
        <v>3</v>
      </c>
      <c r="J27" s="291"/>
      <c r="K27" s="292"/>
      <c r="L27" s="293"/>
      <c r="M27" s="285"/>
      <c r="N27" s="287"/>
    </row>
    <row r="28" spans="1:14" ht="27.95" customHeight="1">
      <c r="A28" s="298"/>
      <c r="B28" s="99" t="s">
        <v>112</v>
      </c>
      <c r="C28" s="102" t="s">
        <v>112</v>
      </c>
      <c r="D28" s="96" t="s">
        <v>123</v>
      </c>
      <c r="E28" s="104"/>
      <c r="F28" s="96" t="s">
        <v>122</v>
      </c>
      <c r="G28" s="104"/>
      <c r="H28" s="96" t="s">
        <v>121</v>
      </c>
      <c r="I28" s="172">
        <f>A0002Xテーブル!L67</f>
        <v>3</v>
      </c>
      <c r="J28" s="291"/>
      <c r="K28" s="292"/>
      <c r="L28" s="293"/>
      <c r="M28" s="285"/>
      <c r="N28" s="287"/>
    </row>
    <row r="29" spans="1:14" ht="27.95" customHeight="1" thickBot="1">
      <c r="A29" s="299"/>
      <c r="B29" s="100" t="s">
        <v>113</v>
      </c>
      <c r="C29" s="103" t="s">
        <v>117</v>
      </c>
      <c r="D29" s="97" t="s">
        <v>123</v>
      </c>
      <c r="E29" s="97" t="s">
        <v>122</v>
      </c>
      <c r="F29" s="97" t="s">
        <v>121</v>
      </c>
      <c r="G29" s="97" t="s">
        <v>120</v>
      </c>
      <c r="H29" s="97" t="s">
        <v>119</v>
      </c>
      <c r="I29" s="173">
        <f>A0002Xテーブル!L69</f>
        <v>0</v>
      </c>
      <c r="J29" s="294"/>
      <c r="K29" s="295"/>
      <c r="L29" s="296"/>
      <c r="M29" s="285"/>
      <c r="N29" s="287"/>
    </row>
    <row r="30" spans="1:14" ht="51.75" customHeight="1" thickBot="1">
      <c r="A30" s="82" t="s">
        <v>20</v>
      </c>
      <c r="B30" s="106" t="s">
        <v>149</v>
      </c>
      <c r="C30" s="107" t="s">
        <v>150</v>
      </c>
      <c r="D30" s="30" t="s">
        <v>125</v>
      </c>
      <c r="E30" s="30" t="s">
        <v>100</v>
      </c>
      <c r="F30" s="30" t="s">
        <v>124</v>
      </c>
      <c r="G30" s="30" t="s">
        <v>99</v>
      </c>
      <c r="H30" s="30" t="s">
        <v>105</v>
      </c>
      <c r="I30" s="173"/>
      <c r="J30" s="281" t="s">
        <v>151</v>
      </c>
      <c r="K30" s="282"/>
      <c r="L30" s="283"/>
      <c r="M30" s="31" t="s">
        <v>21</v>
      </c>
      <c r="N30" s="22"/>
    </row>
    <row r="31" spans="1:14" ht="19.5" customHeight="1" thickBot="1">
      <c r="A31" s="273" t="s">
        <v>22</v>
      </c>
      <c r="B31" s="252" t="s">
        <v>23</v>
      </c>
      <c r="C31" s="253"/>
      <c r="D31" s="258" t="s">
        <v>24</v>
      </c>
      <c r="E31" s="259"/>
      <c r="F31" s="259"/>
      <c r="G31" s="259"/>
      <c r="H31" s="259"/>
      <c r="I31" s="259"/>
      <c r="J31" s="260"/>
      <c r="K31" s="32">
        <f>K33</f>
        <v>55.000000000000007</v>
      </c>
      <c r="L31" s="261" t="s">
        <v>153</v>
      </c>
    </row>
    <row r="32" spans="1:14" ht="19.5" customHeight="1" thickTop="1">
      <c r="A32" s="273"/>
      <c r="B32" s="254"/>
      <c r="C32" s="255"/>
      <c r="D32" s="264" t="s">
        <v>25</v>
      </c>
      <c r="E32" s="265"/>
      <c r="F32" s="265"/>
      <c r="G32" s="265"/>
      <c r="H32" s="265"/>
      <c r="I32" s="265"/>
      <c r="J32" s="266"/>
      <c r="K32" s="33">
        <f>SUM(I9:I30)</f>
        <v>275</v>
      </c>
      <c r="L32" s="262"/>
    </row>
    <row r="33" spans="1:12" ht="19.5" customHeight="1">
      <c r="A33" s="273"/>
      <c r="B33" s="254"/>
      <c r="C33" s="255"/>
      <c r="D33" s="275" t="s">
        <v>90</v>
      </c>
      <c r="E33" s="276"/>
      <c r="F33" s="276"/>
      <c r="G33" s="276"/>
      <c r="H33" s="276"/>
      <c r="I33" s="276"/>
      <c r="J33" s="277"/>
      <c r="K33" s="34">
        <f>(K32/500)*100</f>
        <v>55.000000000000007</v>
      </c>
      <c r="L33" s="262"/>
    </row>
    <row r="34" spans="1:12" ht="19.5" customHeight="1" thickBot="1">
      <c r="A34" s="274"/>
      <c r="B34" s="256"/>
      <c r="C34" s="257"/>
      <c r="D34" s="278" t="s">
        <v>26</v>
      </c>
      <c r="E34" s="279"/>
      <c r="F34" s="279"/>
      <c r="G34" s="279"/>
      <c r="H34" s="279"/>
      <c r="I34" s="279"/>
      <c r="J34" s="280"/>
      <c r="K34" s="35" t="str">
        <f>IF(K33&gt;=80,"A",IF(K33&lt;60,"C","B"))</f>
        <v>C</v>
      </c>
      <c r="L34" s="263"/>
    </row>
    <row r="35" spans="1:12" ht="8.1" customHeight="1" thickBot="1">
      <c r="A35" s="36"/>
      <c r="B35" s="37"/>
      <c r="C35" s="37"/>
      <c r="I35"/>
      <c r="J35"/>
      <c r="K35"/>
      <c r="L35" s="38"/>
    </row>
    <row r="36" spans="1:12" ht="18" customHeight="1">
      <c r="A36" s="267" t="s">
        <v>27</v>
      </c>
      <c r="B36" s="268"/>
      <c r="C36" s="268"/>
      <c r="D36" s="268"/>
      <c r="E36" s="268"/>
      <c r="F36" s="268"/>
      <c r="G36" s="268"/>
      <c r="H36" s="268"/>
      <c r="I36" s="269"/>
      <c r="J36" s="270" t="s">
        <v>28</v>
      </c>
      <c r="K36" s="271"/>
      <c r="L36" s="272"/>
    </row>
    <row r="37" spans="1:12" ht="27.75" customHeight="1">
      <c r="A37" s="240" t="s">
        <v>152</v>
      </c>
      <c r="B37" s="241"/>
      <c r="C37" s="241"/>
      <c r="D37" s="241"/>
      <c r="E37" s="241"/>
      <c r="F37" s="241"/>
      <c r="G37" s="241"/>
      <c r="H37" s="241"/>
      <c r="I37" s="242"/>
      <c r="J37" s="246"/>
      <c r="K37" s="247"/>
      <c r="L37" s="248"/>
    </row>
    <row r="38" spans="1:12" ht="18.75" customHeight="1" thickBot="1">
      <c r="A38" s="240"/>
      <c r="B38" s="241"/>
      <c r="C38" s="241"/>
      <c r="D38" s="241"/>
      <c r="E38" s="241"/>
      <c r="F38" s="241"/>
      <c r="G38" s="241"/>
      <c r="H38" s="241"/>
      <c r="I38" s="242"/>
      <c r="J38" s="246"/>
      <c r="K38" s="247"/>
      <c r="L38" s="248"/>
    </row>
    <row r="39" spans="1:12" ht="16.5" customHeight="1" thickBot="1">
      <c r="A39" s="243"/>
      <c r="B39" s="244"/>
      <c r="C39" s="244"/>
      <c r="D39" s="244"/>
      <c r="E39" s="244"/>
      <c r="F39" s="244"/>
      <c r="G39" s="244"/>
      <c r="H39" s="244"/>
      <c r="I39" s="245"/>
      <c r="J39" s="249" t="s">
        <v>29</v>
      </c>
      <c r="K39" s="250"/>
      <c r="L39" s="251"/>
    </row>
  </sheetData>
  <mergeCells count="26">
    <mergeCell ref="A22:A29"/>
    <mergeCell ref="J10:L10"/>
    <mergeCell ref="A16:A21"/>
    <mergeCell ref="A1:L1"/>
    <mergeCell ref="D8:H8"/>
    <mergeCell ref="J8:L8"/>
    <mergeCell ref="J9:L9"/>
    <mergeCell ref="A11:A15"/>
    <mergeCell ref="D33:J33"/>
    <mergeCell ref="D34:J34"/>
    <mergeCell ref="J30:L30"/>
    <mergeCell ref="M13:M29"/>
    <mergeCell ref="N13:N29"/>
    <mergeCell ref="J11:L15"/>
    <mergeCell ref="J16:L21"/>
    <mergeCell ref="J22:L29"/>
    <mergeCell ref="A37:I39"/>
    <mergeCell ref="J37:L38"/>
    <mergeCell ref="J39:L39"/>
    <mergeCell ref="B31:C34"/>
    <mergeCell ref="D31:J31"/>
    <mergeCell ref="L31:L34"/>
    <mergeCell ref="D32:J32"/>
    <mergeCell ref="A36:I36"/>
    <mergeCell ref="J36:L36"/>
    <mergeCell ref="A31:A34"/>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1"/>
  <sheetViews>
    <sheetView view="pageBreakPreview" zoomScale="90" zoomScaleNormal="100" zoomScaleSheetLayoutView="90" workbookViewId="0">
      <selection activeCell="B13" sqref="B13"/>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313" t="s">
        <v>89</v>
      </c>
      <c r="B2" s="313"/>
      <c r="C2" s="313"/>
      <c r="D2" s="313"/>
      <c r="E2" s="313"/>
    </row>
    <row r="3" spans="1:5" ht="30" customHeight="1">
      <c r="A3" s="39"/>
      <c r="B3" s="39"/>
      <c r="C3" s="39"/>
      <c r="D3" s="39"/>
      <c r="E3" s="39"/>
    </row>
    <row r="4" spans="1:5" ht="15.6" customHeight="1" thickBot="1">
      <c r="A4" s="5" t="s">
        <v>91</v>
      </c>
      <c r="B4" s="6"/>
      <c r="C4" s="40"/>
      <c r="D4" s="39"/>
      <c r="E4" s="39"/>
    </row>
    <row r="5" spans="1:5" ht="15.6" customHeight="1" thickBot="1">
      <c r="A5" s="5" t="s">
        <v>92</v>
      </c>
      <c r="B5" s="6"/>
      <c r="C5" s="40"/>
      <c r="D5" s="41"/>
      <c r="E5" s="39"/>
    </row>
    <row r="6" spans="1:5" ht="15.6" customHeight="1" thickBot="1">
      <c r="A6" s="5" t="s">
        <v>93</v>
      </c>
      <c r="B6" s="42"/>
      <c r="C6" s="43"/>
      <c r="D6" s="39"/>
      <c r="E6" s="39"/>
    </row>
    <row r="7" spans="1:5" ht="15.6" customHeight="1" thickBot="1">
      <c r="A7" s="10" t="s">
        <v>94</v>
      </c>
      <c r="B7" s="6"/>
      <c r="C7" s="40"/>
      <c r="D7" s="39"/>
      <c r="E7" s="39"/>
    </row>
    <row r="8" spans="1:5" ht="8.1" customHeight="1" thickBot="1">
      <c r="A8" s="44"/>
      <c r="B8" s="44"/>
      <c r="C8" s="44"/>
      <c r="D8" s="44"/>
      <c r="E8" s="44"/>
    </row>
    <row r="9" spans="1:5" ht="57.75" customHeight="1" thickBot="1">
      <c r="A9" s="45" t="s">
        <v>3</v>
      </c>
      <c r="B9" s="46" t="s">
        <v>4</v>
      </c>
      <c r="C9" s="47" t="s">
        <v>5</v>
      </c>
      <c r="D9" s="47" t="s">
        <v>9</v>
      </c>
      <c r="E9" s="48" t="s">
        <v>30</v>
      </c>
    </row>
    <row r="10" spans="1:5" ht="56.25" thickBot="1">
      <c r="A10" s="78" t="s">
        <v>11</v>
      </c>
      <c r="B10" s="222" t="s">
        <v>95</v>
      </c>
      <c r="C10" s="223" t="s">
        <v>101</v>
      </c>
      <c r="D10" s="224" t="s">
        <v>283</v>
      </c>
      <c r="E10" s="49"/>
    </row>
    <row r="11" spans="1:5" ht="56.25" thickBot="1">
      <c r="A11" s="79" t="s">
        <v>14</v>
      </c>
      <c r="B11" s="225" t="s">
        <v>103</v>
      </c>
      <c r="C11" s="226" t="s">
        <v>104</v>
      </c>
      <c r="D11" s="227" t="s">
        <v>284</v>
      </c>
      <c r="E11" s="76"/>
    </row>
    <row r="12" spans="1:5" ht="35.1" customHeight="1">
      <c r="A12" s="314" t="s">
        <v>108</v>
      </c>
      <c r="B12" s="228" t="s">
        <v>109</v>
      </c>
      <c r="C12" s="229" t="s">
        <v>114</v>
      </c>
      <c r="D12" s="317" t="s">
        <v>142</v>
      </c>
      <c r="E12" s="50"/>
    </row>
    <row r="13" spans="1:5" ht="35.1" customHeight="1">
      <c r="A13" s="315"/>
      <c r="B13" s="230" t="s">
        <v>110</v>
      </c>
      <c r="C13" s="231" t="s">
        <v>115</v>
      </c>
      <c r="D13" s="318"/>
      <c r="E13" s="51"/>
    </row>
    <row r="14" spans="1:5" ht="35.1" customHeight="1">
      <c r="A14" s="315"/>
      <c r="B14" s="230" t="s">
        <v>111</v>
      </c>
      <c r="C14" s="231" t="s">
        <v>116</v>
      </c>
      <c r="D14" s="318"/>
      <c r="E14" s="51"/>
    </row>
    <row r="15" spans="1:5" ht="35.1" customHeight="1">
      <c r="A15" s="315"/>
      <c r="B15" s="230" t="s">
        <v>112</v>
      </c>
      <c r="C15" s="231" t="s">
        <v>112</v>
      </c>
      <c r="D15" s="318"/>
      <c r="E15" s="51"/>
    </row>
    <row r="16" spans="1:5" ht="35.1" customHeight="1" thickBot="1">
      <c r="A16" s="316"/>
      <c r="B16" s="232" t="s">
        <v>113</v>
      </c>
      <c r="C16" s="233" t="s">
        <v>117</v>
      </c>
      <c r="D16" s="319"/>
      <c r="E16" s="234"/>
    </row>
    <row r="17" spans="1:5" ht="35.1" customHeight="1">
      <c r="A17" s="314" t="s">
        <v>133</v>
      </c>
      <c r="B17" s="228" t="s">
        <v>109</v>
      </c>
      <c r="C17" s="229" t="s">
        <v>114</v>
      </c>
      <c r="D17" s="317" t="s">
        <v>142</v>
      </c>
      <c r="E17" s="50"/>
    </row>
    <row r="18" spans="1:5" ht="35.1" customHeight="1">
      <c r="A18" s="315"/>
      <c r="B18" s="230" t="s">
        <v>110</v>
      </c>
      <c r="C18" s="231" t="s">
        <v>115</v>
      </c>
      <c r="D18" s="318"/>
      <c r="E18" s="51"/>
    </row>
    <row r="19" spans="1:5" ht="35.1" customHeight="1">
      <c r="A19" s="315"/>
      <c r="B19" s="230" t="s">
        <v>111</v>
      </c>
      <c r="C19" s="231" t="s">
        <v>135</v>
      </c>
      <c r="D19" s="318"/>
      <c r="E19" s="51"/>
    </row>
    <row r="20" spans="1:5" ht="35.1" customHeight="1">
      <c r="A20" s="315"/>
      <c r="B20" s="230" t="s">
        <v>134</v>
      </c>
      <c r="C20" s="231" t="s">
        <v>134</v>
      </c>
      <c r="D20" s="318"/>
      <c r="E20" s="51"/>
    </row>
    <row r="21" spans="1:5" ht="35.1" customHeight="1">
      <c r="A21" s="315"/>
      <c r="B21" s="230" t="s">
        <v>112</v>
      </c>
      <c r="C21" s="231" t="s">
        <v>112</v>
      </c>
      <c r="D21" s="318"/>
      <c r="E21" s="51"/>
    </row>
    <row r="22" spans="1:5" ht="35.1" customHeight="1" thickBot="1">
      <c r="A22" s="316"/>
      <c r="B22" s="232" t="s">
        <v>113</v>
      </c>
      <c r="C22" s="233" t="s">
        <v>117</v>
      </c>
      <c r="D22" s="319"/>
      <c r="E22" s="234"/>
    </row>
    <row r="23" spans="1:5" ht="35.1" customHeight="1">
      <c r="A23" s="314" t="s">
        <v>143</v>
      </c>
      <c r="B23" s="228" t="s">
        <v>109</v>
      </c>
      <c r="C23" s="229" t="s">
        <v>114</v>
      </c>
      <c r="D23" s="317" t="s">
        <v>285</v>
      </c>
      <c r="E23" s="50"/>
    </row>
    <row r="24" spans="1:5" ht="35.1" customHeight="1">
      <c r="A24" s="315"/>
      <c r="B24" s="230" t="s">
        <v>110</v>
      </c>
      <c r="C24" s="231" t="s">
        <v>115</v>
      </c>
      <c r="D24" s="318"/>
      <c r="E24" s="51"/>
    </row>
    <row r="25" spans="1:5" ht="35.1" customHeight="1">
      <c r="A25" s="315"/>
      <c r="B25" s="230" t="s">
        <v>111</v>
      </c>
      <c r="C25" s="231" t="s">
        <v>116</v>
      </c>
      <c r="D25" s="318"/>
      <c r="E25" s="51"/>
    </row>
    <row r="26" spans="1:5" ht="35.1" customHeight="1">
      <c r="A26" s="315"/>
      <c r="B26" s="230" t="s">
        <v>134</v>
      </c>
      <c r="C26" s="231" t="s">
        <v>134</v>
      </c>
      <c r="D26" s="318"/>
      <c r="E26" s="51"/>
    </row>
    <row r="27" spans="1:5" ht="35.1" customHeight="1">
      <c r="A27" s="315"/>
      <c r="B27" s="230" t="s">
        <v>144</v>
      </c>
      <c r="C27" s="231" t="s">
        <v>144</v>
      </c>
      <c r="D27" s="318"/>
      <c r="E27" s="51"/>
    </row>
    <row r="28" spans="1:5" ht="35.1" customHeight="1">
      <c r="A28" s="315"/>
      <c r="B28" s="230" t="s">
        <v>145</v>
      </c>
      <c r="C28" s="231" t="s">
        <v>145</v>
      </c>
      <c r="D28" s="318"/>
      <c r="E28" s="51"/>
    </row>
    <row r="29" spans="1:5" ht="35.1" customHeight="1">
      <c r="A29" s="315"/>
      <c r="B29" s="230" t="s">
        <v>112</v>
      </c>
      <c r="C29" s="231" t="s">
        <v>112</v>
      </c>
      <c r="D29" s="318"/>
      <c r="E29" s="51"/>
    </row>
    <row r="30" spans="1:5" ht="35.1" customHeight="1" thickBot="1">
      <c r="A30" s="316"/>
      <c r="B30" s="232" t="s">
        <v>113</v>
      </c>
      <c r="C30" s="233" t="s">
        <v>117</v>
      </c>
      <c r="D30" s="319"/>
      <c r="E30" s="234"/>
    </row>
    <row r="31" spans="1:5" ht="56.25" thickBot="1">
      <c r="A31" s="235" t="s">
        <v>20</v>
      </c>
      <c r="B31" s="236" t="s">
        <v>149</v>
      </c>
      <c r="C31" s="237" t="s">
        <v>150</v>
      </c>
      <c r="D31" s="238" t="s">
        <v>286</v>
      </c>
      <c r="E31" s="239" t="s">
        <v>31</v>
      </c>
    </row>
  </sheetData>
  <mergeCells count="7">
    <mergeCell ref="A2:E2"/>
    <mergeCell ref="A12:A16"/>
    <mergeCell ref="D12:D16"/>
    <mergeCell ref="A17:A22"/>
    <mergeCell ref="D17:D22"/>
    <mergeCell ref="A23:A30"/>
    <mergeCell ref="D23:D30"/>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52" customWidth="1"/>
    <col min="2" max="2" width="10.375" style="52" customWidth="1"/>
    <col min="3" max="3" width="32.25" style="52" customWidth="1"/>
    <col min="4" max="4" width="45.125" style="52" customWidth="1"/>
    <col min="5" max="16384" width="9" style="52"/>
  </cols>
  <sheetData>
    <row r="1" spans="1:4" ht="14.25">
      <c r="A1" s="335" t="s">
        <v>32</v>
      </c>
      <c r="B1" s="335"/>
      <c r="C1" s="335"/>
      <c r="D1" s="335"/>
    </row>
    <row r="2" spans="1:4" ht="14.25" thickBot="1"/>
    <row r="3" spans="1:4" s="55" customFormat="1" ht="26.25" customHeight="1">
      <c r="A3" s="53" t="s">
        <v>33</v>
      </c>
      <c r="B3" s="336" t="s">
        <v>34</v>
      </c>
      <c r="C3" s="336"/>
      <c r="D3" s="54" t="s">
        <v>35</v>
      </c>
    </row>
    <row r="4" spans="1:4" s="55" customFormat="1" ht="31.5" customHeight="1">
      <c r="A4" s="322" t="s">
        <v>36</v>
      </c>
      <c r="B4" s="333" t="s">
        <v>37</v>
      </c>
      <c r="C4" s="56" t="s">
        <v>38</v>
      </c>
      <c r="D4" s="57" t="s">
        <v>39</v>
      </c>
    </row>
    <row r="5" spans="1:4" s="55" customFormat="1" ht="31.5" customHeight="1">
      <c r="A5" s="323"/>
      <c r="B5" s="337"/>
      <c r="C5" s="59" t="s">
        <v>40</v>
      </c>
      <c r="D5" s="338" t="s">
        <v>41</v>
      </c>
    </row>
    <row r="6" spans="1:4" s="55" customFormat="1" ht="28.5" customHeight="1">
      <c r="A6" s="323"/>
      <c r="B6" s="337"/>
      <c r="C6" s="60" t="s">
        <v>42</v>
      </c>
      <c r="D6" s="338"/>
    </row>
    <row r="7" spans="1:4" s="55" customFormat="1" ht="32.25" customHeight="1">
      <c r="A7" s="323"/>
      <c r="B7" s="337"/>
      <c r="C7" s="61" t="s">
        <v>43</v>
      </c>
      <c r="D7" s="62" t="s">
        <v>44</v>
      </c>
    </row>
    <row r="8" spans="1:4" ht="30.75" customHeight="1">
      <c r="A8" s="323"/>
      <c r="B8" s="339" t="s">
        <v>45</v>
      </c>
      <c r="C8" s="63" t="s">
        <v>46</v>
      </c>
      <c r="D8" s="340" t="s">
        <v>47</v>
      </c>
    </row>
    <row r="9" spans="1:4" ht="30.75" customHeight="1">
      <c r="A9" s="323"/>
      <c r="B9" s="333"/>
      <c r="C9" s="60" t="s">
        <v>48</v>
      </c>
      <c r="D9" s="340"/>
    </row>
    <row r="10" spans="1:4" ht="30.75" customHeight="1">
      <c r="A10" s="323"/>
      <c r="B10" s="332" t="s">
        <v>49</v>
      </c>
      <c r="C10" s="59" t="s">
        <v>50</v>
      </c>
      <c r="D10" s="340"/>
    </row>
    <row r="11" spans="1:4" ht="30.75" customHeight="1">
      <c r="A11" s="323"/>
      <c r="B11" s="333"/>
      <c r="C11" s="60" t="s">
        <v>51</v>
      </c>
      <c r="D11" s="329"/>
    </row>
    <row r="12" spans="1:4" ht="45" customHeight="1">
      <c r="A12" s="323"/>
      <c r="B12" s="325" t="s">
        <v>52</v>
      </c>
      <c r="C12" s="61" t="s">
        <v>53</v>
      </c>
      <c r="D12" s="62" t="s">
        <v>54</v>
      </c>
    </row>
    <row r="13" spans="1:4" ht="30" customHeight="1">
      <c r="A13" s="323"/>
      <c r="B13" s="327"/>
      <c r="C13" s="61" t="s">
        <v>55</v>
      </c>
      <c r="D13" s="62" t="s">
        <v>56</v>
      </c>
    </row>
    <row r="14" spans="1:4" ht="28.5" customHeight="1">
      <c r="A14" s="324"/>
      <c r="B14" s="58" t="s">
        <v>57</v>
      </c>
      <c r="C14" s="61" t="s">
        <v>58</v>
      </c>
      <c r="D14" s="62" t="s">
        <v>59</v>
      </c>
    </row>
    <row r="15" spans="1:4" ht="42" customHeight="1">
      <c r="A15" s="322" t="s">
        <v>60</v>
      </c>
      <c r="B15" s="64" t="s">
        <v>61</v>
      </c>
      <c r="C15" s="61" t="s">
        <v>62</v>
      </c>
      <c r="D15" s="65" t="s">
        <v>63</v>
      </c>
    </row>
    <row r="16" spans="1:4" ht="27.75" customHeight="1">
      <c r="A16" s="323"/>
      <c r="B16" s="325" t="s">
        <v>64</v>
      </c>
      <c r="C16" s="66" t="s">
        <v>65</v>
      </c>
      <c r="D16" s="328" t="s">
        <v>63</v>
      </c>
    </row>
    <row r="17" spans="1:4" ht="31.5" customHeight="1">
      <c r="A17" s="323"/>
      <c r="B17" s="326"/>
      <c r="C17" s="56" t="s">
        <v>66</v>
      </c>
      <c r="D17" s="329"/>
    </row>
    <row r="18" spans="1:4" ht="45" customHeight="1">
      <c r="A18" s="323"/>
      <c r="B18" s="327"/>
      <c r="C18" s="61" t="s">
        <v>67</v>
      </c>
      <c r="D18" s="62" t="s">
        <v>68</v>
      </c>
    </row>
    <row r="19" spans="1:4" ht="30" customHeight="1">
      <c r="A19" s="324"/>
      <c r="B19" s="67" t="s">
        <v>69</v>
      </c>
      <c r="C19" s="61" t="s">
        <v>70</v>
      </c>
      <c r="D19" s="62" t="s">
        <v>71</v>
      </c>
    </row>
    <row r="20" spans="1:4" ht="30" customHeight="1">
      <c r="A20" s="330" t="s">
        <v>72</v>
      </c>
      <c r="B20" s="58" t="s">
        <v>73</v>
      </c>
      <c r="C20" s="61" t="s">
        <v>74</v>
      </c>
      <c r="D20" s="62" t="s">
        <v>75</v>
      </c>
    </row>
    <row r="21" spans="1:4" ht="45" customHeight="1">
      <c r="A21" s="330"/>
      <c r="B21" s="332" t="s">
        <v>76</v>
      </c>
      <c r="C21" s="61" t="s">
        <v>77</v>
      </c>
      <c r="D21" s="62" t="s">
        <v>78</v>
      </c>
    </row>
    <row r="22" spans="1:4" ht="45" customHeight="1">
      <c r="A22" s="330"/>
      <c r="B22" s="333"/>
      <c r="C22" s="61" t="s">
        <v>79</v>
      </c>
      <c r="D22" s="62" t="s">
        <v>80</v>
      </c>
    </row>
    <row r="23" spans="1:4" ht="30" customHeight="1">
      <c r="A23" s="330"/>
      <c r="B23" s="332" t="s">
        <v>81</v>
      </c>
      <c r="C23" s="61" t="s">
        <v>82</v>
      </c>
      <c r="D23" s="62" t="s">
        <v>83</v>
      </c>
    </row>
    <row r="24" spans="1:4" ht="30" customHeight="1" thickBot="1">
      <c r="A24" s="331"/>
      <c r="B24" s="334"/>
      <c r="C24" s="68" t="s">
        <v>84</v>
      </c>
      <c r="D24" s="69" t="s">
        <v>85</v>
      </c>
    </row>
    <row r="25" spans="1:4" ht="8.25" customHeight="1">
      <c r="A25" s="70"/>
      <c r="B25" s="71"/>
      <c r="C25" s="72"/>
      <c r="D25" s="72"/>
    </row>
    <row r="26" spans="1:4" ht="42" customHeight="1">
      <c r="A26" s="73" t="s">
        <v>86</v>
      </c>
      <c r="B26" s="320" t="s">
        <v>87</v>
      </c>
      <c r="C26" s="320"/>
      <c r="D26" s="320"/>
    </row>
    <row r="27" spans="1:4" ht="42" customHeight="1">
      <c r="A27" s="74" t="s">
        <v>86</v>
      </c>
      <c r="B27" s="321" t="s">
        <v>88</v>
      </c>
      <c r="C27" s="321"/>
      <c r="D27" s="321"/>
    </row>
    <row r="28" spans="1:4">
      <c r="C28" s="75"/>
      <c r="D28" s="75"/>
    </row>
    <row r="29" spans="1:4">
      <c r="C29" s="75"/>
      <c r="D29" s="75"/>
    </row>
    <row r="30" spans="1:4">
      <c r="C30" s="75"/>
      <c r="D30" s="75"/>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view="pageBreakPreview" topLeftCell="A40" zoomScale="80" zoomScaleNormal="75" zoomScaleSheetLayoutView="80" workbookViewId="0">
      <selection activeCell="N28" sqref="N28:N30"/>
    </sheetView>
  </sheetViews>
  <sheetFormatPr defaultRowHeight="13.5"/>
  <cols>
    <col min="1" max="1" width="25.625" customWidth="1"/>
    <col min="2" max="4" width="4.625" customWidth="1"/>
    <col min="5" max="5" width="4.125" bestFit="1" customWidth="1"/>
    <col min="6" max="6" width="8" bestFit="1" customWidth="1"/>
    <col min="7" max="7" width="21.125" bestFit="1" customWidth="1"/>
    <col min="8" max="8" width="9.75" bestFit="1" customWidth="1"/>
    <col min="9" max="10" width="6.625" customWidth="1"/>
    <col min="11" max="11" width="12.75" customWidth="1"/>
    <col min="12" max="12" width="7.625" customWidth="1"/>
    <col min="13" max="13" width="6.125" customWidth="1"/>
    <col min="14" max="14" width="13" customWidth="1"/>
  </cols>
  <sheetData>
    <row r="1" spans="1:14" ht="18" customHeight="1">
      <c r="A1" s="108" t="s">
        <v>154</v>
      </c>
    </row>
    <row r="2" spans="1:14" ht="12" customHeight="1" thickBot="1"/>
    <row r="3" spans="1:14">
      <c r="I3" s="423" t="s">
        <v>155</v>
      </c>
      <c r="J3" s="424"/>
      <c r="K3" s="424"/>
      <c r="L3" s="424"/>
      <c r="M3" s="424"/>
      <c r="N3" s="425"/>
    </row>
    <row r="4" spans="1:14">
      <c r="I4" s="349"/>
      <c r="J4" s="350"/>
      <c r="K4" s="350"/>
      <c r="L4" s="350"/>
      <c r="M4" s="350"/>
      <c r="N4" s="403"/>
    </row>
    <row r="5" spans="1:14">
      <c r="I5" s="426" t="s">
        <v>156</v>
      </c>
      <c r="J5" s="428"/>
      <c r="K5" s="429"/>
      <c r="L5" s="429"/>
      <c r="M5" s="429"/>
      <c r="N5" s="430"/>
    </row>
    <row r="6" spans="1:14">
      <c r="I6" s="427"/>
      <c r="J6" s="431"/>
      <c r="K6" s="432"/>
      <c r="L6" s="432"/>
      <c r="M6" s="432"/>
      <c r="N6" s="433"/>
    </row>
    <row r="7" spans="1:14">
      <c r="I7" s="426" t="s">
        <v>157</v>
      </c>
      <c r="J7" s="434"/>
      <c r="K7" s="350"/>
      <c r="L7" s="350"/>
      <c r="M7" s="350"/>
      <c r="N7" s="403"/>
    </row>
    <row r="8" spans="1:14" ht="14.25" thickBot="1">
      <c r="I8" s="404"/>
      <c r="J8" s="435"/>
      <c r="K8" s="405"/>
      <c r="L8" s="405"/>
      <c r="M8" s="405"/>
      <c r="N8" s="406"/>
    </row>
    <row r="9" spans="1:14" ht="14.25" thickBot="1">
      <c r="I9" s="111"/>
      <c r="J9" s="111"/>
      <c r="K9" s="111"/>
      <c r="L9" s="111"/>
      <c r="M9" s="111"/>
    </row>
    <row r="10" spans="1:14">
      <c r="I10" s="423" t="s">
        <v>28</v>
      </c>
      <c r="J10" s="424"/>
      <c r="K10" s="424"/>
      <c r="L10" s="424"/>
      <c r="M10" s="424"/>
      <c r="N10" s="425"/>
    </row>
    <row r="11" spans="1:14">
      <c r="I11" s="427"/>
      <c r="J11" s="432"/>
      <c r="K11" s="432"/>
      <c r="L11" s="432"/>
      <c r="M11" s="432"/>
      <c r="N11" s="433"/>
    </row>
    <row r="12" spans="1:14">
      <c r="I12" s="349"/>
      <c r="J12" s="350"/>
      <c r="K12" s="350"/>
      <c r="L12" s="350"/>
      <c r="M12" s="350"/>
      <c r="N12" s="403"/>
    </row>
    <row r="13" spans="1:14">
      <c r="I13" s="349"/>
      <c r="J13" s="350"/>
      <c r="K13" s="350"/>
      <c r="L13" s="350"/>
      <c r="M13" s="350"/>
      <c r="N13" s="403"/>
    </row>
    <row r="14" spans="1:14">
      <c r="I14" s="349"/>
      <c r="J14" s="350"/>
      <c r="K14" s="350"/>
      <c r="L14" s="350"/>
      <c r="M14" s="350"/>
      <c r="N14" s="403"/>
    </row>
    <row r="15" spans="1:14">
      <c r="I15" s="349"/>
      <c r="J15" s="350"/>
      <c r="K15" s="350"/>
      <c r="L15" s="350"/>
      <c r="M15" s="350"/>
      <c r="N15" s="403"/>
    </row>
    <row r="16" spans="1:14">
      <c r="I16" s="349"/>
      <c r="J16" s="350"/>
      <c r="K16" s="350"/>
      <c r="L16" s="350"/>
      <c r="M16" s="350"/>
      <c r="N16" s="403"/>
    </row>
    <row r="17" spans="1:14">
      <c r="I17" s="349"/>
      <c r="J17" s="350"/>
      <c r="K17" s="350"/>
      <c r="L17" s="350"/>
      <c r="M17" s="350"/>
      <c r="N17" s="403"/>
    </row>
    <row r="18" spans="1:14">
      <c r="I18" s="349"/>
      <c r="J18" s="350"/>
      <c r="K18" s="350"/>
      <c r="L18" s="350"/>
      <c r="M18" s="350"/>
      <c r="N18" s="403"/>
    </row>
    <row r="19" spans="1:14">
      <c r="I19" s="349"/>
      <c r="J19" s="350"/>
      <c r="K19" s="350"/>
      <c r="L19" s="350"/>
      <c r="M19" s="350"/>
      <c r="N19" s="403"/>
    </row>
    <row r="20" spans="1:14">
      <c r="I20" s="349"/>
      <c r="J20" s="350"/>
      <c r="K20" s="350"/>
      <c r="L20" s="350"/>
      <c r="M20" s="350"/>
      <c r="N20" s="403"/>
    </row>
    <row r="21" spans="1:14">
      <c r="I21" s="349"/>
      <c r="J21" s="350"/>
      <c r="K21" s="350"/>
      <c r="L21" s="350"/>
      <c r="M21" s="350"/>
      <c r="N21" s="403"/>
    </row>
    <row r="22" spans="1:14">
      <c r="I22" s="349"/>
      <c r="J22" s="350"/>
      <c r="K22" s="350"/>
      <c r="L22" s="350"/>
      <c r="M22" s="350"/>
      <c r="N22" s="403"/>
    </row>
    <row r="23" spans="1:14" ht="13.5" customHeight="1">
      <c r="I23" s="349"/>
      <c r="J23" s="350"/>
      <c r="K23" s="350"/>
      <c r="L23" s="350"/>
      <c r="M23" s="350"/>
      <c r="N23" s="403"/>
    </row>
    <row r="24" spans="1:14" ht="18" customHeight="1" thickBot="1">
      <c r="B24" s="111"/>
      <c r="C24" s="111"/>
      <c r="D24" s="111"/>
      <c r="E24" s="112"/>
      <c r="I24" s="404"/>
      <c r="J24" s="405"/>
      <c r="K24" s="405"/>
      <c r="L24" s="405"/>
      <c r="M24" s="405"/>
      <c r="N24" s="406"/>
    </row>
    <row r="25" spans="1:14" ht="30" customHeight="1">
      <c r="A25" s="113"/>
      <c r="B25" s="111"/>
      <c r="C25" s="111"/>
      <c r="D25" s="111"/>
      <c r="E25" s="112"/>
      <c r="I25" s="110"/>
      <c r="J25" s="110"/>
      <c r="K25" s="110"/>
      <c r="L25" s="110"/>
      <c r="M25" s="110"/>
      <c r="N25" s="110"/>
    </row>
    <row r="26" spans="1:14" ht="18" customHeight="1" thickBot="1">
      <c r="C26" s="111"/>
      <c r="D26" s="111"/>
      <c r="E26" s="111"/>
    </row>
    <row r="27" spans="1:14" ht="30" customHeight="1" thickBot="1">
      <c r="A27" s="114" t="s">
        <v>158</v>
      </c>
      <c r="B27" s="115" t="s">
        <v>159</v>
      </c>
      <c r="C27" s="115" t="s">
        <v>3</v>
      </c>
      <c r="D27" s="116" t="s">
        <v>160</v>
      </c>
      <c r="E27" s="407" t="s">
        <v>161</v>
      </c>
      <c r="F27" s="408"/>
      <c r="G27" s="117" t="s">
        <v>162</v>
      </c>
      <c r="H27" s="117" t="s">
        <v>163</v>
      </c>
      <c r="I27" s="118" t="s">
        <v>164</v>
      </c>
      <c r="J27" s="119" t="s">
        <v>165</v>
      </c>
      <c r="K27" s="408" t="s">
        <v>166</v>
      </c>
      <c r="L27" s="408"/>
      <c r="M27" s="409"/>
      <c r="N27" s="410"/>
    </row>
    <row r="28" spans="1:14" ht="18" customHeight="1" thickTop="1">
      <c r="A28" s="411" t="s">
        <v>167</v>
      </c>
      <c r="B28" s="412">
        <v>1</v>
      </c>
      <c r="C28" s="413" t="s">
        <v>109</v>
      </c>
      <c r="D28" s="416">
        <v>5</v>
      </c>
      <c r="E28" s="417" t="s">
        <v>168</v>
      </c>
      <c r="F28" s="418"/>
      <c r="G28" s="120" t="s">
        <v>169</v>
      </c>
      <c r="H28" s="120">
        <v>5</v>
      </c>
      <c r="I28" s="159"/>
      <c r="J28" s="422">
        <f>SUM(I28:I30)</f>
        <v>0</v>
      </c>
      <c r="K28" s="398" t="s">
        <v>170</v>
      </c>
      <c r="L28" s="400">
        <f>5-J28</f>
        <v>5</v>
      </c>
      <c r="M28" s="349"/>
      <c r="N28" s="350"/>
    </row>
    <row r="29" spans="1:14" ht="18" customHeight="1">
      <c r="A29" s="375"/>
      <c r="B29" s="377"/>
      <c r="C29" s="414"/>
      <c r="D29" s="382"/>
      <c r="E29" s="392"/>
      <c r="F29" s="419"/>
      <c r="G29" s="121" t="s">
        <v>171</v>
      </c>
      <c r="H29" s="122" t="s">
        <v>172</v>
      </c>
      <c r="I29" s="160"/>
      <c r="J29" s="356"/>
      <c r="K29" s="387"/>
      <c r="L29" s="372"/>
      <c r="M29" s="349"/>
      <c r="N29" s="350"/>
    </row>
    <row r="30" spans="1:14" ht="18" customHeight="1" thickBot="1">
      <c r="A30" s="376"/>
      <c r="B30" s="342"/>
      <c r="C30" s="415"/>
      <c r="D30" s="383"/>
      <c r="E30" s="420"/>
      <c r="F30" s="421"/>
      <c r="G30" s="124" t="s">
        <v>173</v>
      </c>
      <c r="H30" s="125" t="s">
        <v>172</v>
      </c>
      <c r="I30" s="161"/>
      <c r="J30" s="357"/>
      <c r="K30" s="399"/>
      <c r="L30" s="373"/>
      <c r="M30" s="349"/>
      <c r="N30" s="350"/>
    </row>
    <row r="31" spans="1:14" ht="17.25" customHeight="1">
      <c r="A31" s="374" t="s">
        <v>174</v>
      </c>
      <c r="B31" s="341">
        <v>2</v>
      </c>
      <c r="C31" s="378" t="s">
        <v>110</v>
      </c>
      <c r="D31" s="381">
        <v>50</v>
      </c>
      <c r="E31" s="401" t="s">
        <v>175</v>
      </c>
      <c r="F31" s="402"/>
      <c r="G31" s="128" t="s">
        <v>176</v>
      </c>
      <c r="H31" s="128">
        <v>10</v>
      </c>
      <c r="I31" s="162"/>
      <c r="J31" s="366">
        <f>SUM(I31:I38)</f>
        <v>0</v>
      </c>
      <c r="K31" s="386" t="s">
        <v>177</v>
      </c>
      <c r="L31" s="371">
        <f>50-J31</f>
        <v>50</v>
      </c>
      <c r="M31" s="349"/>
      <c r="N31" s="350"/>
    </row>
    <row r="32" spans="1:14" ht="17.25" customHeight="1">
      <c r="A32" s="375"/>
      <c r="B32" s="377"/>
      <c r="C32" s="379"/>
      <c r="D32" s="382"/>
      <c r="E32" s="388" t="s">
        <v>178</v>
      </c>
      <c r="F32" s="389"/>
      <c r="G32" s="121" t="s">
        <v>179</v>
      </c>
      <c r="H32" s="121">
        <v>10</v>
      </c>
      <c r="I32" s="163"/>
      <c r="J32" s="356"/>
      <c r="K32" s="387"/>
      <c r="L32" s="372"/>
      <c r="M32" s="349"/>
      <c r="N32" s="350"/>
    </row>
    <row r="33" spans="1:14" ht="22.5">
      <c r="A33" s="375"/>
      <c r="B33" s="377"/>
      <c r="C33" s="379"/>
      <c r="D33" s="382"/>
      <c r="E33" s="390" t="s">
        <v>180</v>
      </c>
      <c r="F33" s="391"/>
      <c r="G33" s="129" t="s">
        <v>181</v>
      </c>
      <c r="H33" s="122" t="s">
        <v>182</v>
      </c>
      <c r="I33" s="164"/>
      <c r="J33" s="356"/>
      <c r="K33" s="387"/>
      <c r="L33" s="372"/>
      <c r="M33" s="349"/>
      <c r="N33" s="350"/>
    </row>
    <row r="34" spans="1:14" ht="17.25" customHeight="1">
      <c r="A34" s="375"/>
      <c r="B34" s="377"/>
      <c r="C34" s="379"/>
      <c r="D34" s="382"/>
      <c r="E34" s="392"/>
      <c r="F34" s="393"/>
      <c r="G34" s="130" t="s">
        <v>183</v>
      </c>
      <c r="H34" s="131">
        <v>5</v>
      </c>
      <c r="I34" s="165"/>
      <c r="J34" s="356"/>
      <c r="K34" s="387"/>
      <c r="L34" s="372"/>
      <c r="M34" s="349"/>
      <c r="N34" s="350"/>
    </row>
    <row r="35" spans="1:14" ht="17.25" customHeight="1">
      <c r="A35" s="375"/>
      <c r="B35" s="377"/>
      <c r="C35" s="379"/>
      <c r="D35" s="382"/>
      <c r="E35" s="392"/>
      <c r="F35" s="393"/>
      <c r="G35" s="130" t="s">
        <v>184</v>
      </c>
      <c r="H35" s="131" t="s">
        <v>185</v>
      </c>
      <c r="I35" s="165"/>
      <c r="J35" s="356"/>
      <c r="K35" s="387"/>
      <c r="L35" s="372"/>
      <c r="M35" s="349"/>
      <c r="N35" s="350"/>
    </row>
    <row r="36" spans="1:14" ht="17.25" customHeight="1">
      <c r="A36" s="375"/>
      <c r="B36" s="377"/>
      <c r="C36" s="379"/>
      <c r="D36" s="382"/>
      <c r="E36" s="394" t="s">
        <v>186</v>
      </c>
      <c r="F36" s="395"/>
      <c r="G36" s="130" t="s">
        <v>187</v>
      </c>
      <c r="H36" s="131" t="s">
        <v>182</v>
      </c>
      <c r="I36" s="165"/>
      <c r="J36" s="356"/>
      <c r="K36" s="387"/>
      <c r="L36" s="372"/>
      <c r="M36" s="349"/>
      <c r="N36" s="350"/>
    </row>
    <row r="37" spans="1:14" ht="17.25" customHeight="1">
      <c r="A37" s="375"/>
      <c r="B37" s="377"/>
      <c r="C37" s="379"/>
      <c r="D37" s="382"/>
      <c r="E37" s="396"/>
      <c r="F37" s="397"/>
      <c r="G37" s="130" t="s">
        <v>184</v>
      </c>
      <c r="H37" s="131" t="s">
        <v>185</v>
      </c>
      <c r="I37" s="165"/>
      <c r="J37" s="356"/>
      <c r="K37" s="387"/>
      <c r="L37" s="372"/>
      <c r="M37" s="349"/>
      <c r="N37" s="350"/>
    </row>
    <row r="38" spans="1:14" ht="23.25" thickBot="1">
      <c r="A38" s="375"/>
      <c r="B38" s="377"/>
      <c r="C38" s="379"/>
      <c r="D38" s="382"/>
      <c r="E38" s="396"/>
      <c r="F38" s="397"/>
      <c r="G38" s="132" t="s">
        <v>188</v>
      </c>
      <c r="H38" s="131" t="s">
        <v>185</v>
      </c>
      <c r="I38" s="166"/>
      <c r="J38" s="356"/>
      <c r="K38" s="387"/>
      <c r="L38" s="372"/>
      <c r="M38" s="349"/>
      <c r="N38" s="350"/>
    </row>
    <row r="39" spans="1:14" ht="17.25" customHeight="1">
      <c r="A39" s="374" t="s">
        <v>189</v>
      </c>
      <c r="B39" s="341">
        <v>3</v>
      </c>
      <c r="C39" s="378" t="s">
        <v>111</v>
      </c>
      <c r="D39" s="381">
        <v>30</v>
      </c>
      <c r="E39" s="384" t="s">
        <v>190</v>
      </c>
      <c r="F39" s="361"/>
      <c r="G39" s="361" t="s">
        <v>191</v>
      </c>
      <c r="H39" s="362" t="s">
        <v>192</v>
      </c>
      <c r="I39" s="364" t="s">
        <v>193</v>
      </c>
      <c r="J39" s="366" t="s">
        <v>165</v>
      </c>
      <c r="K39" s="368" t="s">
        <v>194</v>
      </c>
      <c r="L39" s="371">
        <f>30-J41</f>
        <v>30</v>
      </c>
      <c r="M39" s="349"/>
      <c r="N39" s="350"/>
    </row>
    <row r="40" spans="1:14" ht="17.25" customHeight="1" thickBot="1">
      <c r="A40" s="375"/>
      <c r="B40" s="377"/>
      <c r="C40" s="379"/>
      <c r="D40" s="382"/>
      <c r="E40" s="385"/>
      <c r="F40" s="365"/>
      <c r="G40" s="353"/>
      <c r="H40" s="363"/>
      <c r="I40" s="365"/>
      <c r="J40" s="367"/>
      <c r="K40" s="369"/>
      <c r="L40" s="372"/>
      <c r="M40" s="349"/>
      <c r="N40" s="350"/>
    </row>
    <row r="41" spans="1:14" ht="17.25" customHeight="1" thickBot="1">
      <c r="A41" s="375"/>
      <c r="B41" s="377"/>
      <c r="C41" s="379"/>
      <c r="D41" s="382"/>
      <c r="E41" s="133">
        <v>1</v>
      </c>
      <c r="F41" s="351" t="s">
        <v>180</v>
      </c>
      <c r="G41" s="134" t="s">
        <v>195</v>
      </c>
      <c r="H41" s="135">
        <v>5</v>
      </c>
      <c r="I41" s="163"/>
      <c r="J41" s="355">
        <f>SUM(I41:I53)</f>
        <v>0</v>
      </c>
      <c r="K41" s="369"/>
      <c r="L41" s="372"/>
      <c r="M41" s="349"/>
      <c r="N41" s="350"/>
    </row>
    <row r="42" spans="1:14" ht="17.25" customHeight="1" thickBot="1">
      <c r="A42" s="375"/>
      <c r="B42" s="377"/>
      <c r="C42" s="379"/>
      <c r="D42" s="382"/>
      <c r="E42" s="136">
        <v>2</v>
      </c>
      <c r="F42" s="352"/>
      <c r="G42" s="134" t="s">
        <v>196</v>
      </c>
      <c r="H42" s="135">
        <v>5</v>
      </c>
      <c r="I42" s="163"/>
      <c r="J42" s="356"/>
      <c r="K42" s="369"/>
      <c r="L42" s="372"/>
      <c r="M42" s="349"/>
      <c r="N42" s="350"/>
    </row>
    <row r="43" spans="1:14" ht="17.25" customHeight="1">
      <c r="A43" s="375"/>
      <c r="B43" s="377"/>
      <c r="C43" s="379"/>
      <c r="D43" s="382"/>
      <c r="E43" s="136">
        <v>3</v>
      </c>
      <c r="F43" s="353"/>
      <c r="G43" s="137">
        <v>8</v>
      </c>
      <c r="H43" s="121">
        <v>3</v>
      </c>
      <c r="I43" s="163"/>
      <c r="J43" s="356"/>
      <c r="K43" s="369"/>
      <c r="L43" s="372"/>
      <c r="M43" s="349"/>
      <c r="N43" s="350"/>
    </row>
    <row r="44" spans="1:14" ht="17.25" customHeight="1">
      <c r="A44" s="375"/>
      <c r="B44" s="377"/>
      <c r="C44" s="379"/>
      <c r="D44" s="382"/>
      <c r="E44" s="136">
        <v>4</v>
      </c>
      <c r="F44" s="353"/>
      <c r="G44" s="137">
        <v>18</v>
      </c>
      <c r="H44" s="121">
        <v>3</v>
      </c>
      <c r="I44" s="163"/>
      <c r="J44" s="356"/>
      <c r="K44" s="369"/>
      <c r="L44" s="372"/>
      <c r="M44" s="349"/>
      <c r="N44" s="350"/>
    </row>
    <row r="45" spans="1:14" ht="17.25" customHeight="1">
      <c r="A45" s="375"/>
      <c r="B45" s="377"/>
      <c r="C45" s="379"/>
      <c r="D45" s="382"/>
      <c r="E45" s="136">
        <v>5</v>
      </c>
      <c r="F45" s="353"/>
      <c r="G45" s="138">
        <v>26</v>
      </c>
      <c r="H45" s="121">
        <v>3</v>
      </c>
      <c r="I45" s="163"/>
      <c r="J45" s="356"/>
      <c r="K45" s="369"/>
      <c r="L45" s="372"/>
      <c r="M45" s="349"/>
      <c r="N45" s="350"/>
    </row>
    <row r="46" spans="1:14" ht="17.25" customHeight="1" thickBot="1">
      <c r="A46" s="375"/>
      <c r="B46" s="377"/>
      <c r="C46" s="379"/>
      <c r="D46" s="382"/>
      <c r="E46" s="136">
        <v>6</v>
      </c>
      <c r="F46" s="352"/>
      <c r="G46" s="139" t="s">
        <v>197</v>
      </c>
      <c r="H46" s="135">
        <v>3</v>
      </c>
      <c r="I46" s="163"/>
      <c r="J46" s="356"/>
      <c r="K46" s="369"/>
      <c r="L46" s="372"/>
      <c r="M46" s="349"/>
      <c r="N46" s="350"/>
    </row>
    <row r="47" spans="1:14" ht="17.25" customHeight="1" thickBot="1">
      <c r="A47" s="375"/>
      <c r="B47" s="377"/>
      <c r="C47" s="379"/>
      <c r="D47" s="382"/>
      <c r="E47" s="136">
        <v>7</v>
      </c>
      <c r="F47" s="353"/>
      <c r="G47" s="134" t="s">
        <v>198</v>
      </c>
      <c r="H47" s="121">
        <v>5</v>
      </c>
      <c r="I47" s="163"/>
      <c r="J47" s="356"/>
      <c r="K47" s="369"/>
      <c r="L47" s="372"/>
      <c r="M47" s="349"/>
      <c r="N47" s="350"/>
    </row>
    <row r="48" spans="1:14" ht="17.25" customHeight="1">
      <c r="A48" s="375"/>
      <c r="B48" s="377"/>
      <c r="C48" s="379"/>
      <c r="D48" s="382"/>
      <c r="E48" s="136">
        <v>8</v>
      </c>
      <c r="F48" s="353"/>
      <c r="G48" s="137" t="s">
        <v>199</v>
      </c>
      <c r="H48" s="121">
        <v>3</v>
      </c>
      <c r="I48" s="163"/>
      <c r="J48" s="356"/>
      <c r="K48" s="369"/>
      <c r="L48" s="372"/>
      <c r="M48" s="349"/>
      <c r="N48" s="350"/>
    </row>
    <row r="49" spans="1:14" ht="17.25" customHeight="1">
      <c r="A49" s="375"/>
      <c r="B49" s="377"/>
      <c r="C49" s="379"/>
      <c r="D49" s="382"/>
      <c r="E49" s="136">
        <v>9</v>
      </c>
      <c r="F49" s="353"/>
      <c r="G49" s="137" t="s">
        <v>200</v>
      </c>
      <c r="H49" s="121">
        <v>3</v>
      </c>
      <c r="I49" s="163"/>
      <c r="J49" s="356"/>
      <c r="K49" s="369"/>
      <c r="L49" s="372"/>
      <c r="M49" s="349"/>
      <c r="N49" s="350"/>
    </row>
    <row r="50" spans="1:14" ht="17.25" customHeight="1">
      <c r="A50" s="375"/>
      <c r="B50" s="377"/>
      <c r="C50" s="379"/>
      <c r="D50" s="382"/>
      <c r="E50" s="136">
        <v>10</v>
      </c>
      <c r="F50" s="354"/>
      <c r="G50" s="137" t="s">
        <v>201</v>
      </c>
      <c r="H50" s="121">
        <v>3</v>
      </c>
      <c r="I50" s="163"/>
      <c r="J50" s="356"/>
      <c r="K50" s="369"/>
      <c r="L50" s="372"/>
      <c r="M50" s="349"/>
      <c r="N50" s="350"/>
    </row>
    <row r="51" spans="1:14" ht="17.25" customHeight="1" thickBot="1">
      <c r="A51" s="375"/>
      <c r="B51" s="377"/>
      <c r="C51" s="379"/>
      <c r="D51" s="382"/>
      <c r="E51" s="136">
        <v>11</v>
      </c>
      <c r="F51" s="353" t="s">
        <v>186</v>
      </c>
      <c r="G51" s="140">
        <v>15</v>
      </c>
      <c r="H51" s="121">
        <v>3</v>
      </c>
      <c r="I51" s="163"/>
      <c r="J51" s="356"/>
      <c r="K51" s="369"/>
      <c r="L51" s="372"/>
      <c r="M51" s="349"/>
      <c r="N51" s="350"/>
    </row>
    <row r="52" spans="1:14" ht="17.25" customHeight="1" thickBot="1">
      <c r="A52" s="375"/>
      <c r="B52" s="377"/>
      <c r="C52" s="379"/>
      <c r="D52" s="382"/>
      <c r="E52" s="136">
        <v>12</v>
      </c>
      <c r="F52" s="358"/>
      <c r="G52" s="134" t="s">
        <v>202</v>
      </c>
      <c r="H52" s="135">
        <v>5</v>
      </c>
      <c r="I52" s="163"/>
      <c r="J52" s="356"/>
      <c r="K52" s="369"/>
      <c r="L52" s="372"/>
      <c r="M52" s="349"/>
      <c r="N52" s="350"/>
    </row>
    <row r="53" spans="1:14" ht="17.25" customHeight="1" thickBot="1">
      <c r="A53" s="376"/>
      <c r="B53" s="342"/>
      <c r="C53" s="380"/>
      <c r="D53" s="383"/>
      <c r="E53" s="359" t="s">
        <v>203</v>
      </c>
      <c r="F53" s="360"/>
      <c r="G53" s="360"/>
      <c r="H53" s="142" t="s">
        <v>185</v>
      </c>
      <c r="I53" s="167"/>
      <c r="J53" s="357"/>
      <c r="K53" s="370"/>
      <c r="L53" s="373"/>
      <c r="M53" s="349"/>
      <c r="N53" s="350"/>
    </row>
    <row r="54" spans="1:14" ht="57" customHeight="1" thickBot="1">
      <c r="A54" s="144" t="s">
        <v>204</v>
      </c>
      <c r="B54" s="341" t="s">
        <v>205</v>
      </c>
      <c r="C54" s="145" t="s">
        <v>112</v>
      </c>
      <c r="D54" s="146">
        <v>5</v>
      </c>
      <c r="E54" s="343" t="s">
        <v>112</v>
      </c>
      <c r="F54" s="344"/>
      <c r="G54" s="147" t="s">
        <v>206</v>
      </c>
      <c r="H54" s="148">
        <v>5</v>
      </c>
      <c r="I54" s="168"/>
      <c r="J54" s="154">
        <f>SUM(I54)</f>
        <v>0</v>
      </c>
      <c r="K54" s="149" t="s">
        <v>207</v>
      </c>
      <c r="L54" s="169">
        <f>5-J54</f>
        <v>5</v>
      </c>
      <c r="M54" s="158"/>
      <c r="N54" s="112"/>
    </row>
    <row r="55" spans="1:14" ht="76.5" customHeight="1" thickBot="1">
      <c r="A55" s="150" t="s">
        <v>208</v>
      </c>
      <c r="B55" s="342"/>
      <c r="C55" s="151" t="s">
        <v>113</v>
      </c>
      <c r="D55" s="123">
        <v>10</v>
      </c>
      <c r="E55" s="345" t="s">
        <v>117</v>
      </c>
      <c r="F55" s="346"/>
      <c r="G55" s="152" t="s">
        <v>209</v>
      </c>
      <c r="H55" s="153" t="s">
        <v>210</v>
      </c>
      <c r="I55" s="153" t="s">
        <v>210</v>
      </c>
      <c r="J55" s="154" t="s">
        <v>210</v>
      </c>
      <c r="K55" s="155" t="s">
        <v>211</v>
      </c>
      <c r="L55" s="170"/>
      <c r="M55" s="158"/>
      <c r="N55" s="112"/>
    </row>
    <row r="56" spans="1:14" ht="109.5" customHeight="1" thickBot="1">
      <c r="A56" s="347" t="s">
        <v>213</v>
      </c>
      <c r="B56" s="348"/>
      <c r="C56" s="348"/>
      <c r="D56" s="348"/>
      <c r="E56" s="348"/>
      <c r="F56" s="348"/>
      <c r="G56" s="348"/>
      <c r="H56" s="348"/>
      <c r="I56" s="348"/>
      <c r="J56" s="348"/>
      <c r="K56" s="157" t="s">
        <v>212</v>
      </c>
      <c r="L56" s="156">
        <f>SUM(L28:L55)</f>
        <v>90</v>
      </c>
      <c r="M56" s="158"/>
      <c r="N56" s="112"/>
    </row>
    <row r="59" spans="1:14" ht="17.25" customHeight="1"/>
    <row r="60" spans="1:14" ht="17.25" customHeight="1"/>
    <row r="61" spans="1:14" ht="17.25" customHeight="1"/>
    <row r="62" spans="1:14" ht="17.25" customHeight="1"/>
    <row r="63" spans="1:14" ht="17.25" customHeight="1"/>
    <row r="64" spans="1:14" ht="17.25" customHeight="1"/>
    <row r="65" ht="17.25" customHeight="1"/>
    <row r="66" ht="17.25" customHeight="1"/>
  </sheetData>
  <mergeCells count="55">
    <mergeCell ref="I3:N4"/>
    <mergeCell ref="I5:I6"/>
    <mergeCell ref="J5:N6"/>
    <mergeCell ref="I7:I8"/>
    <mergeCell ref="J7:N8"/>
    <mergeCell ref="I10:N11"/>
    <mergeCell ref="I12:N24"/>
    <mergeCell ref="E27:F27"/>
    <mergeCell ref="K27:L27"/>
    <mergeCell ref="M27:N27"/>
    <mergeCell ref="A28:A30"/>
    <mergeCell ref="B28:B30"/>
    <mergeCell ref="C28:C30"/>
    <mergeCell ref="D28:D30"/>
    <mergeCell ref="E28:F30"/>
    <mergeCell ref="J28:J30"/>
    <mergeCell ref="K28:K30"/>
    <mergeCell ref="L28:L30"/>
    <mergeCell ref="M28:M30"/>
    <mergeCell ref="N28:N30"/>
    <mergeCell ref="A31:A38"/>
    <mergeCell ref="B31:B38"/>
    <mergeCell ref="C31:C38"/>
    <mergeCell ref="D31:D38"/>
    <mergeCell ref="E31:F31"/>
    <mergeCell ref="J31:J38"/>
    <mergeCell ref="K31:K38"/>
    <mergeCell ref="L31:L38"/>
    <mergeCell ref="M31:M38"/>
    <mergeCell ref="N31:N38"/>
    <mergeCell ref="E32:F32"/>
    <mergeCell ref="E33:F35"/>
    <mergeCell ref="E36:F38"/>
    <mergeCell ref="A39:A53"/>
    <mergeCell ref="B39:B53"/>
    <mergeCell ref="C39:C53"/>
    <mergeCell ref="D39:D53"/>
    <mergeCell ref="E39:E40"/>
    <mergeCell ref="F39:F40"/>
    <mergeCell ref="G39:G40"/>
    <mergeCell ref="H39:H40"/>
    <mergeCell ref="I39:I40"/>
    <mergeCell ref="J39:J40"/>
    <mergeCell ref="K39:K53"/>
    <mergeCell ref="L39:L53"/>
    <mergeCell ref="B54:B55"/>
    <mergeCell ref="E54:F54"/>
    <mergeCell ref="E55:F55"/>
    <mergeCell ref="A56:J56"/>
    <mergeCell ref="M39:M53"/>
    <mergeCell ref="N39:N53"/>
    <mergeCell ref="F41:F50"/>
    <mergeCell ref="J41:J53"/>
    <mergeCell ref="F51:F52"/>
    <mergeCell ref="E53:G53"/>
  </mergeCells>
  <phoneticPr fontId="6"/>
  <pageMargins left="0.39370078740157483" right="0.12" top="0.55118110236220474" bottom="0.39370078740157483" header="0.19685039370078741" footer="0.19685039370078741"/>
  <pageSetup paperSize="9" scale="73" fitToHeight="5" orientation="portrait" r:id="rId1"/>
  <headerFooter alignWithMargins="0">
    <oddFooter>&amp;P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view="pageBreakPreview" topLeftCell="A46" zoomScale="80" zoomScaleNormal="70" zoomScaleSheetLayoutView="80" workbookViewId="0">
      <selection activeCell="M57" sqref="M57"/>
    </sheetView>
  </sheetViews>
  <sheetFormatPr defaultRowHeight="13.5"/>
  <cols>
    <col min="1" max="1" width="25.625" customWidth="1"/>
    <col min="2" max="4" width="4.625" customWidth="1"/>
    <col min="5" max="5" width="4.125" bestFit="1" customWidth="1"/>
    <col min="6" max="6" width="6.25" bestFit="1" customWidth="1"/>
    <col min="7" max="7" width="19.5" bestFit="1" customWidth="1"/>
    <col min="8" max="8" width="9.75" bestFit="1" customWidth="1"/>
    <col min="9" max="9" width="6.625" customWidth="1"/>
    <col min="10" max="10" width="7.125" customWidth="1"/>
    <col min="11" max="11" width="14.375" bestFit="1" customWidth="1"/>
    <col min="12" max="12" width="7.625" customWidth="1"/>
    <col min="13" max="13" width="5.625" customWidth="1"/>
    <col min="14" max="14" width="13.125" customWidth="1"/>
  </cols>
  <sheetData>
    <row r="1" spans="1:14" ht="18" customHeight="1">
      <c r="A1" s="108" t="s">
        <v>214</v>
      </c>
    </row>
    <row r="2" spans="1:14" ht="12" customHeight="1" thickBot="1"/>
    <row r="3" spans="1:14">
      <c r="I3" s="423" t="s">
        <v>155</v>
      </c>
      <c r="J3" s="424"/>
      <c r="K3" s="424"/>
      <c r="L3" s="424"/>
      <c r="M3" s="424"/>
      <c r="N3" s="425"/>
    </row>
    <row r="4" spans="1:14">
      <c r="I4" s="427"/>
      <c r="J4" s="432"/>
      <c r="K4" s="432"/>
      <c r="L4" s="432"/>
      <c r="M4" s="432"/>
      <c r="N4" s="433"/>
    </row>
    <row r="5" spans="1:14">
      <c r="I5" s="426" t="s">
        <v>156</v>
      </c>
      <c r="J5" s="428"/>
      <c r="K5" s="429"/>
      <c r="L5" s="429"/>
      <c r="M5" s="429"/>
      <c r="N5" s="430"/>
    </row>
    <row r="6" spans="1:14">
      <c r="I6" s="427"/>
      <c r="J6" s="431"/>
      <c r="K6" s="432"/>
      <c r="L6" s="432"/>
      <c r="M6" s="432"/>
      <c r="N6" s="433"/>
    </row>
    <row r="7" spans="1:14">
      <c r="I7" s="349" t="s">
        <v>157</v>
      </c>
      <c r="J7" s="434"/>
      <c r="K7" s="350"/>
      <c r="L7" s="350"/>
      <c r="M7" s="350"/>
      <c r="N7" s="403"/>
    </row>
    <row r="8" spans="1:14" ht="14.25" thickBot="1">
      <c r="I8" s="404"/>
      <c r="J8" s="435"/>
      <c r="K8" s="405"/>
      <c r="L8" s="405"/>
      <c r="M8" s="405"/>
      <c r="N8" s="406"/>
    </row>
    <row r="9" spans="1:14" ht="14.25" thickBot="1">
      <c r="I9" s="111"/>
      <c r="J9" s="111"/>
      <c r="K9" s="111"/>
      <c r="L9" s="111"/>
    </row>
    <row r="10" spans="1:14">
      <c r="I10" s="423" t="s">
        <v>28</v>
      </c>
      <c r="J10" s="424"/>
      <c r="K10" s="424"/>
      <c r="L10" s="424"/>
      <c r="M10" s="424"/>
      <c r="N10" s="425"/>
    </row>
    <row r="11" spans="1:14">
      <c r="I11" s="427"/>
      <c r="J11" s="432"/>
      <c r="K11" s="432"/>
      <c r="L11" s="432"/>
      <c r="M11" s="432"/>
      <c r="N11" s="433"/>
    </row>
    <row r="12" spans="1:14">
      <c r="I12" s="349"/>
      <c r="J12" s="350"/>
      <c r="K12" s="350"/>
      <c r="L12" s="350"/>
      <c r="M12" s="350"/>
      <c r="N12" s="403"/>
    </row>
    <row r="13" spans="1:14">
      <c r="I13" s="349"/>
      <c r="J13" s="350"/>
      <c r="K13" s="350"/>
      <c r="L13" s="350"/>
      <c r="M13" s="350"/>
      <c r="N13" s="403"/>
    </row>
    <row r="14" spans="1:14">
      <c r="I14" s="349"/>
      <c r="J14" s="350"/>
      <c r="K14" s="350"/>
      <c r="L14" s="350"/>
      <c r="M14" s="350"/>
      <c r="N14" s="403"/>
    </row>
    <row r="15" spans="1:14">
      <c r="I15" s="349"/>
      <c r="J15" s="350"/>
      <c r="K15" s="350"/>
      <c r="L15" s="350"/>
      <c r="M15" s="350"/>
      <c r="N15" s="403"/>
    </row>
    <row r="16" spans="1:14">
      <c r="I16" s="349"/>
      <c r="J16" s="350"/>
      <c r="K16" s="350"/>
      <c r="L16" s="350"/>
      <c r="M16" s="350"/>
      <c r="N16" s="403"/>
    </row>
    <row r="17" spans="1:14">
      <c r="I17" s="349"/>
      <c r="J17" s="350"/>
      <c r="K17" s="350"/>
      <c r="L17" s="350"/>
      <c r="M17" s="350"/>
      <c r="N17" s="403"/>
    </row>
    <row r="18" spans="1:14">
      <c r="I18" s="349"/>
      <c r="J18" s="350"/>
      <c r="K18" s="350"/>
      <c r="L18" s="350"/>
      <c r="M18" s="350"/>
      <c r="N18" s="403"/>
    </row>
    <row r="19" spans="1:14">
      <c r="I19" s="349"/>
      <c r="J19" s="350"/>
      <c r="K19" s="350"/>
      <c r="L19" s="350"/>
      <c r="M19" s="350"/>
      <c r="N19" s="403"/>
    </row>
    <row r="20" spans="1:14">
      <c r="I20" s="349"/>
      <c r="J20" s="350"/>
      <c r="K20" s="350"/>
      <c r="L20" s="350"/>
      <c r="M20" s="350"/>
      <c r="N20" s="403"/>
    </row>
    <row r="21" spans="1:14">
      <c r="I21" s="349"/>
      <c r="J21" s="350"/>
      <c r="K21" s="350"/>
      <c r="L21" s="350"/>
      <c r="M21" s="350"/>
      <c r="N21" s="403"/>
    </row>
    <row r="22" spans="1:14">
      <c r="I22" s="349"/>
      <c r="J22" s="350"/>
      <c r="K22" s="350"/>
      <c r="L22" s="350"/>
      <c r="M22" s="350"/>
      <c r="N22" s="403"/>
    </row>
    <row r="23" spans="1:14">
      <c r="I23" s="349"/>
      <c r="J23" s="350"/>
      <c r="K23" s="350"/>
      <c r="L23" s="350"/>
      <c r="M23" s="350"/>
      <c r="N23" s="403"/>
    </row>
    <row r="24" spans="1:14" ht="17.25" customHeight="1" thickBot="1">
      <c r="I24" s="404"/>
      <c r="J24" s="405"/>
      <c r="K24" s="405"/>
      <c r="L24" s="405"/>
      <c r="M24" s="405"/>
      <c r="N24" s="406"/>
    </row>
    <row r="25" spans="1:14" ht="30" customHeight="1">
      <c r="A25" s="113"/>
      <c r="B25" s="111"/>
      <c r="C25" s="111"/>
      <c r="D25" s="111"/>
      <c r="E25" s="112"/>
    </row>
    <row r="26" spans="1:14" ht="18" customHeight="1" thickBot="1">
      <c r="C26" s="111"/>
      <c r="D26" s="111"/>
      <c r="E26" s="111"/>
    </row>
    <row r="27" spans="1:14" ht="30" customHeight="1" thickBot="1">
      <c r="A27" s="114" t="s">
        <v>158</v>
      </c>
      <c r="B27" s="115" t="s">
        <v>159</v>
      </c>
      <c r="C27" s="115" t="s">
        <v>3</v>
      </c>
      <c r="D27" s="116" t="s">
        <v>160</v>
      </c>
      <c r="E27" s="407" t="s">
        <v>161</v>
      </c>
      <c r="F27" s="408"/>
      <c r="G27" s="117" t="s">
        <v>162</v>
      </c>
      <c r="H27" s="117" t="s">
        <v>163</v>
      </c>
      <c r="I27" s="118" t="s">
        <v>164</v>
      </c>
      <c r="J27" s="119" t="s">
        <v>165</v>
      </c>
      <c r="K27" s="408" t="s">
        <v>166</v>
      </c>
      <c r="L27" s="408"/>
      <c r="M27" s="349"/>
      <c r="N27" s="350"/>
    </row>
    <row r="28" spans="1:14" ht="18" customHeight="1" thickTop="1">
      <c r="A28" s="411" t="s">
        <v>167</v>
      </c>
      <c r="B28" s="484">
        <v>6</v>
      </c>
      <c r="C28" s="485" t="s">
        <v>109</v>
      </c>
      <c r="D28" s="487">
        <v>5</v>
      </c>
      <c r="E28" s="488" t="s">
        <v>168</v>
      </c>
      <c r="F28" s="489"/>
      <c r="G28" s="120" t="s">
        <v>169</v>
      </c>
      <c r="H28" s="174">
        <v>5</v>
      </c>
      <c r="I28" s="208"/>
      <c r="J28" s="400">
        <f>SUM(I28:I30)</f>
        <v>0</v>
      </c>
      <c r="K28" s="480" t="s">
        <v>215</v>
      </c>
      <c r="L28" s="400">
        <f>5-J28</f>
        <v>5</v>
      </c>
      <c r="M28" s="349"/>
      <c r="N28" s="350"/>
    </row>
    <row r="29" spans="1:14" ht="18" customHeight="1">
      <c r="A29" s="375"/>
      <c r="B29" s="467"/>
      <c r="C29" s="486"/>
      <c r="D29" s="472"/>
      <c r="E29" s="409"/>
      <c r="F29" s="410"/>
      <c r="G29" s="121" t="s">
        <v>171</v>
      </c>
      <c r="H29" s="175" t="s">
        <v>172</v>
      </c>
      <c r="I29" s="209"/>
      <c r="J29" s="372"/>
      <c r="K29" s="474"/>
      <c r="L29" s="372"/>
      <c r="M29" s="349"/>
      <c r="N29" s="350"/>
    </row>
    <row r="30" spans="1:14" ht="18" customHeight="1" thickBot="1">
      <c r="A30" s="376"/>
      <c r="B30" s="468"/>
      <c r="C30" s="449"/>
      <c r="D30" s="451"/>
      <c r="E30" s="454"/>
      <c r="F30" s="490"/>
      <c r="G30" s="124" t="s">
        <v>173</v>
      </c>
      <c r="H30" s="178" t="s">
        <v>172</v>
      </c>
      <c r="I30" s="210"/>
      <c r="J30" s="373"/>
      <c r="K30" s="481"/>
      <c r="L30" s="373"/>
      <c r="M30" s="349"/>
      <c r="N30" s="350"/>
    </row>
    <row r="31" spans="1:14" ht="17.25" customHeight="1">
      <c r="A31" s="374" t="s">
        <v>174</v>
      </c>
      <c r="B31" s="466">
        <v>7</v>
      </c>
      <c r="C31" s="469" t="s">
        <v>110</v>
      </c>
      <c r="D31" s="450">
        <v>45</v>
      </c>
      <c r="E31" s="482" t="s">
        <v>175</v>
      </c>
      <c r="F31" s="483"/>
      <c r="G31" s="128" t="s">
        <v>176</v>
      </c>
      <c r="H31" s="179">
        <v>10</v>
      </c>
      <c r="I31" s="211"/>
      <c r="J31" s="371">
        <f>SUM(I31:I36)</f>
        <v>0</v>
      </c>
      <c r="K31" s="473" t="s">
        <v>216</v>
      </c>
      <c r="L31" s="371">
        <f>45-J31</f>
        <v>45</v>
      </c>
      <c r="M31" s="349"/>
      <c r="N31" s="350"/>
    </row>
    <row r="32" spans="1:14" ht="17.25" customHeight="1">
      <c r="A32" s="375"/>
      <c r="B32" s="467"/>
      <c r="C32" s="470"/>
      <c r="D32" s="472"/>
      <c r="E32" s="475" t="s">
        <v>178</v>
      </c>
      <c r="F32" s="476"/>
      <c r="G32" s="121" t="s">
        <v>217</v>
      </c>
      <c r="H32" s="176">
        <v>5</v>
      </c>
      <c r="I32" s="212"/>
      <c r="J32" s="372"/>
      <c r="K32" s="474"/>
      <c r="L32" s="372"/>
      <c r="M32" s="349"/>
      <c r="N32" s="350"/>
    </row>
    <row r="33" spans="1:14" ht="22.5">
      <c r="A33" s="375"/>
      <c r="B33" s="467"/>
      <c r="C33" s="470"/>
      <c r="D33" s="472"/>
      <c r="E33" s="477" t="s">
        <v>180</v>
      </c>
      <c r="F33" s="478"/>
      <c r="G33" s="129" t="s">
        <v>181</v>
      </c>
      <c r="H33" s="175" t="s">
        <v>182</v>
      </c>
      <c r="I33" s="213"/>
      <c r="J33" s="372"/>
      <c r="K33" s="474"/>
      <c r="L33" s="372"/>
      <c r="M33" s="349"/>
      <c r="N33" s="350"/>
    </row>
    <row r="34" spans="1:14" ht="17.25" customHeight="1">
      <c r="A34" s="375"/>
      <c r="B34" s="467"/>
      <c r="C34" s="470"/>
      <c r="D34" s="472"/>
      <c r="E34" s="349"/>
      <c r="F34" s="479"/>
      <c r="G34" s="130" t="s">
        <v>184</v>
      </c>
      <c r="H34" s="180" t="s">
        <v>185</v>
      </c>
      <c r="I34" s="214"/>
      <c r="J34" s="372"/>
      <c r="K34" s="474"/>
      <c r="L34" s="372"/>
      <c r="M34" s="349"/>
      <c r="N34" s="350"/>
    </row>
    <row r="35" spans="1:14" ht="17.25" customHeight="1">
      <c r="A35" s="375"/>
      <c r="B35" s="467"/>
      <c r="C35" s="470"/>
      <c r="D35" s="472"/>
      <c r="E35" s="349"/>
      <c r="F35" s="479"/>
      <c r="G35" s="130" t="s">
        <v>183</v>
      </c>
      <c r="H35" s="180">
        <v>10</v>
      </c>
      <c r="I35" s="213"/>
      <c r="J35" s="372"/>
      <c r="K35" s="474"/>
      <c r="L35" s="372"/>
      <c r="M35" s="349"/>
      <c r="N35" s="350"/>
    </row>
    <row r="36" spans="1:14" ht="17.25" customHeight="1" thickBot="1">
      <c r="A36" s="375"/>
      <c r="B36" s="467"/>
      <c r="C36" s="470"/>
      <c r="D36" s="472"/>
      <c r="E36" s="349"/>
      <c r="F36" s="479"/>
      <c r="G36" s="121" t="s">
        <v>218</v>
      </c>
      <c r="H36" s="175">
        <v>5</v>
      </c>
      <c r="I36" s="213"/>
      <c r="J36" s="372"/>
      <c r="K36" s="474"/>
      <c r="L36" s="372"/>
      <c r="M36" s="349"/>
      <c r="N36" s="350"/>
    </row>
    <row r="37" spans="1:14" ht="17.25" customHeight="1">
      <c r="A37" s="374" t="s">
        <v>189</v>
      </c>
      <c r="B37" s="466">
        <v>8</v>
      </c>
      <c r="C37" s="469" t="s">
        <v>111</v>
      </c>
      <c r="D37" s="450">
        <v>30</v>
      </c>
      <c r="E37" s="423" t="s">
        <v>190</v>
      </c>
      <c r="F37" s="459"/>
      <c r="G37" s="459" t="s">
        <v>191</v>
      </c>
      <c r="H37" s="461" t="s">
        <v>192</v>
      </c>
      <c r="I37" s="462" t="s">
        <v>164</v>
      </c>
      <c r="J37" s="371" t="s">
        <v>165</v>
      </c>
      <c r="K37" s="436" t="s">
        <v>219</v>
      </c>
      <c r="L37" s="371">
        <f>30-J39</f>
        <v>30</v>
      </c>
      <c r="M37" s="349"/>
      <c r="N37" s="350"/>
    </row>
    <row r="38" spans="1:14" ht="17.25" customHeight="1">
      <c r="A38" s="375"/>
      <c r="B38" s="467"/>
      <c r="C38" s="470"/>
      <c r="D38" s="472"/>
      <c r="E38" s="427"/>
      <c r="F38" s="463"/>
      <c r="G38" s="460"/>
      <c r="H38" s="431"/>
      <c r="I38" s="463"/>
      <c r="J38" s="464"/>
      <c r="K38" s="465"/>
      <c r="L38" s="372"/>
      <c r="M38" s="349"/>
      <c r="N38" s="350"/>
    </row>
    <row r="39" spans="1:14" ht="17.25" customHeight="1">
      <c r="A39" s="375"/>
      <c r="B39" s="467"/>
      <c r="C39" s="470"/>
      <c r="D39" s="472"/>
      <c r="E39" s="133">
        <v>1</v>
      </c>
      <c r="F39" s="351" t="s">
        <v>180</v>
      </c>
      <c r="G39" s="181">
        <v>79</v>
      </c>
      <c r="H39" s="135">
        <v>3</v>
      </c>
      <c r="I39" s="163"/>
      <c r="J39" s="456">
        <f>SUM(I39:I53)</f>
        <v>0</v>
      </c>
      <c r="K39" s="465"/>
      <c r="L39" s="372"/>
      <c r="M39" s="349"/>
      <c r="N39" s="350"/>
    </row>
    <row r="40" spans="1:14" ht="17.25" customHeight="1">
      <c r="A40" s="375"/>
      <c r="B40" s="467"/>
      <c r="C40" s="470"/>
      <c r="D40" s="472"/>
      <c r="E40" s="136">
        <v>2</v>
      </c>
      <c r="F40" s="352"/>
      <c r="G40" s="137">
        <v>8</v>
      </c>
      <c r="H40" s="135">
        <v>3</v>
      </c>
      <c r="I40" s="163"/>
      <c r="J40" s="372"/>
      <c r="K40" s="465"/>
      <c r="L40" s="372"/>
      <c r="M40" s="349"/>
      <c r="N40" s="350"/>
    </row>
    <row r="41" spans="1:14" ht="17.25" customHeight="1">
      <c r="A41" s="375"/>
      <c r="B41" s="467"/>
      <c r="C41" s="470"/>
      <c r="D41" s="472"/>
      <c r="E41" s="136">
        <v>3</v>
      </c>
      <c r="F41" s="352"/>
      <c r="G41" s="137">
        <v>2</v>
      </c>
      <c r="H41" s="121">
        <v>3</v>
      </c>
      <c r="I41" s="163"/>
      <c r="J41" s="372"/>
      <c r="K41" s="465"/>
      <c r="L41" s="372"/>
      <c r="M41" s="349"/>
      <c r="N41" s="350"/>
    </row>
    <row r="42" spans="1:14" ht="17.25" customHeight="1">
      <c r="A42" s="375"/>
      <c r="B42" s="467"/>
      <c r="C42" s="470"/>
      <c r="D42" s="472"/>
      <c r="E42" s="136">
        <v>4</v>
      </c>
      <c r="F42" s="352"/>
      <c r="G42" s="138">
        <v>5</v>
      </c>
      <c r="H42" s="121">
        <v>3</v>
      </c>
      <c r="I42" s="163"/>
      <c r="J42" s="372"/>
      <c r="K42" s="465"/>
      <c r="L42" s="372"/>
      <c r="M42" s="349"/>
      <c r="N42" s="350"/>
    </row>
    <row r="43" spans="1:14" ht="17.25" customHeight="1">
      <c r="A43" s="375"/>
      <c r="B43" s="467"/>
      <c r="C43" s="470"/>
      <c r="D43" s="472"/>
      <c r="E43" s="136">
        <v>5</v>
      </c>
      <c r="F43" s="352"/>
      <c r="G43" s="137">
        <v>40</v>
      </c>
      <c r="H43" s="121">
        <v>3</v>
      </c>
      <c r="I43" s="163"/>
      <c r="J43" s="372"/>
      <c r="K43" s="465"/>
      <c r="L43" s="372"/>
      <c r="M43" s="349"/>
      <c r="N43" s="350"/>
    </row>
    <row r="44" spans="1:14" ht="17.25" customHeight="1">
      <c r="A44" s="375"/>
      <c r="B44" s="467"/>
      <c r="C44" s="470"/>
      <c r="D44" s="472"/>
      <c r="E44" s="136">
        <v>6</v>
      </c>
      <c r="F44" s="352"/>
      <c r="G44" s="138">
        <v>20</v>
      </c>
      <c r="H44" s="135">
        <v>3</v>
      </c>
      <c r="I44" s="163"/>
      <c r="J44" s="372"/>
      <c r="K44" s="465"/>
      <c r="L44" s="372"/>
      <c r="M44" s="349"/>
      <c r="N44" s="350"/>
    </row>
    <row r="45" spans="1:14" ht="17.25" customHeight="1">
      <c r="A45" s="375"/>
      <c r="B45" s="467"/>
      <c r="C45" s="470"/>
      <c r="D45" s="472"/>
      <c r="E45" s="136">
        <v>7</v>
      </c>
      <c r="F45" s="352"/>
      <c r="G45" s="137" t="s">
        <v>220</v>
      </c>
      <c r="H45" s="121">
        <v>3</v>
      </c>
      <c r="I45" s="163"/>
      <c r="J45" s="372"/>
      <c r="K45" s="465"/>
      <c r="L45" s="372"/>
      <c r="M45" s="349"/>
      <c r="N45" s="350"/>
    </row>
    <row r="46" spans="1:14" ht="17.25" customHeight="1">
      <c r="A46" s="375"/>
      <c r="B46" s="467"/>
      <c r="C46" s="470"/>
      <c r="D46" s="472"/>
      <c r="E46" s="136">
        <v>8</v>
      </c>
      <c r="F46" s="352"/>
      <c r="G46" s="137" t="s">
        <v>221</v>
      </c>
      <c r="H46" s="121">
        <v>3</v>
      </c>
      <c r="I46" s="163"/>
      <c r="J46" s="372"/>
      <c r="K46" s="465"/>
      <c r="L46" s="372"/>
      <c r="M46" s="349"/>
      <c r="N46" s="350"/>
    </row>
    <row r="47" spans="1:14" ht="17.25" customHeight="1" thickBot="1">
      <c r="A47" s="375"/>
      <c r="B47" s="467"/>
      <c r="C47" s="470"/>
      <c r="D47" s="472"/>
      <c r="E47" s="136">
        <v>9</v>
      </c>
      <c r="F47" s="352"/>
      <c r="G47" s="137" t="s">
        <v>222</v>
      </c>
      <c r="H47" s="121">
        <v>3</v>
      </c>
      <c r="I47" s="163"/>
      <c r="J47" s="372"/>
      <c r="K47" s="465"/>
      <c r="L47" s="372"/>
      <c r="M47" s="349"/>
      <c r="N47" s="350"/>
    </row>
    <row r="48" spans="1:14" ht="17.25" customHeight="1" thickBot="1">
      <c r="A48" s="375"/>
      <c r="B48" s="467"/>
      <c r="C48" s="470"/>
      <c r="D48" s="472"/>
      <c r="E48" s="136">
        <v>10</v>
      </c>
      <c r="F48" s="352"/>
      <c r="G48" s="134" t="s">
        <v>223</v>
      </c>
      <c r="H48" s="135">
        <v>5</v>
      </c>
      <c r="I48" s="163"/>
      <c r="J48" s="372"/>
      <c r="K48" s="465"/>
      <c r="L48" s="372"/>
      <c r="M48" s="349"/>
      <c r="N48" s="350"/>
    </row>
    <row r="49" spans="1:14" ht="17.25" customHeight="1" thickBot="1">
      <c r="A49" s="375"/>
      <c r="B49" s="467"/>
      <c r="C49" s="470"/>
      <c r="D49" s="472"/>
      <c r="E49" s="136">
        <v>11</v>
      </c>
      <c r="F49" s="352"/>
      <c r="G49" s="182" t="s">
        <v>221</v>
      </c>
      <c r="H49" s="121">
        <v>3</v>
      </c>
      <c r="I49" s="163"/>
      <c r="J49" s="372"/>
      <c r="K49" s="465"/>
      <c r="L49" s="372"/>
      <c r="M49" s="349"/>
      <c r="N49" s="350"/>
    </row>
    <row r="50" spans="1:14" ht="17.25" customHeight="1" thickBot="1">
      <c r="A50" s="375"/>
      <c r="B50" s="467"/>
      <c r="C50" s="470"/>
      <c r="D50" s="472"/>
      <c r="E50" s="136">
        <v>12</v>
      </c>
      <c r="F50" s="352"/>
      <c r="G50" s="134" t="s">
        <v>224</v>
      </c>
      <c r="H50" s="135">
        <v>3</v>
      </c>
      <c r="I50" s="163"/>
      <c r="J50" s="372"/>
      <c r="K50" s="465"/>
      <c r="L50" s="372"/>
      <c r="M50" s="349"/>
      <c r="N50" s="350"/>
    </row>
    <row r="51" spans="1:14" ht="17.25" customHeight="1" thickBot="1">
      <c r="A51" s="375"/>
      <c r="B51" s="467"/>
      <c r="C51" s="470"/>
      <c r="D51" s="472"/>
      <c r="E51" s="136">
        <v>13</v>
      </c>
      <c r="F51" s="352"/>
      <c r="G51" s="183" t="s">
        <v>221</v>
      </c>
      <c r="H51" s="135">
        <v>5</v>
      </c>
      <c r="I51" s="163"/>
      <c r="J51" s="372"/>
      <c r="K51" s="465"/>
      <c r="L51" s="372"/>
      <c r="M51" s="349"/>
      <c r="N51" s="350"/>
    </row>
    <row r="52" spans="1:14" ht="31.5" customHeight="1" thickBot="1">
      <c r="A52" s="375"/>
      <c r="B52" s="467"/>
      <c r="C52" s="470"/>
      <c r="D52" s="472"/>
      <c r="E52" s="136">
        <v>14</v>
      </c>
      <c r="F52" s="358"/>
      <c r="G52" s="184" t="s">
        <v>225</v>
      </c>
      <c r="H52" s="135">
        <v>5</v>
      </c>
      <c r="I52" s="163"/>
      <c r="J52" s="372"/>
      <c r="K52" s="465"/>
      <c r="L52" s="372"/>
      <c r="M52" s="349"/>
      <c r="N52" s="350"/>
    </row>
    <row r="53" spans="1:14" ht="17.25" customHeight="1" thickBot="1">
      <c r="A53" s="376"/>
      <c r="B53" s="467"/>
      <c r="C53" s="471"/>
      <c r="D53" s="451"/>
      <c r="E53" s="359" t="s">
        <v>203</v>
      </c>
      <c r="F53" s="360"/>
      <c r="G53" s="360"/>
      <c r="H53" s="142" t="s">
        <v>185</v>
      </c>
      <c r="I53" s="167"/>
      <c r="J53" s="373"/>
      <c r="K53" s="437"/>
      <c r="L53" s="373"/>
      <c r="M53" s="349"/>
      <c r="N53" s="350"/>
    </row>
    <row r="54" spans="1:14" ht="56.25" thickBot="1">
      <c r="A54" s="186" t="s">
        <v>226</v>
      </c>
      <c r="B54" s="468"/>
      <c r="C54" s="187" t="s">
        <v>134</v>
      </c>
      <c r="D54" s="177">
        <v>5</v>
      </c>
      <c r="E54" s="457" t="s">
        <v>134</v>
      </c>
      <c r="F54" s="458"/>
      <c r="G54" s="188" t="s">
        <v>227</v>
      </c>
      <c r="H54" s="153">
        <v>5</v>
      </c>
      <c r="I54" s="167"/>
      <c r="J54" s="126">
        <f>SUM(I54)</f>
        <v>0</v>
      </c>
      <c r="K54" s="189" t="s">
        <v>228</v>
      </c>
      <c r="L54" s="127">
        <f>5-J54</f>
        <v>5</v>
      </c>
      <c r="M54" s="109"/>
      <c r="N54" s="112"/>
    </row>
    <row r="55" spans="1:14" ht="28.5" customHeight="1">
      <c r="A55" s="443" t="s">
        <v>204</v>
      </c>
      <c r="B55" s="445" t="s">
        <v>229</v>
      </c>
      <c r="C55" s="448" t="s">
        <v>112</v>
      </c>
      <c r="D55" s="450">
        <v>5</v>
      </c>
      <c r="E55" s="452" t="s">
        <v>112</v>
      </c>
      <c r="F55" s="453"/>
      <c r="G55" s="215" t="s">
        <v>230</v>
      </c>
      <c r="H55" s="200">
        <v>3</v>
      </c>
      <c r="I55" s="162"/>
      <c r="J55" s="366">
        <f>SUM(I55:I56)</f>
        <v>0</v>
      </c>
      <c r="K55" s="436" t="s">
        <v>228</v>
      </c>
      <c r="L55" s="371">
        <f>5-J55</f>
        <v>5</v>
      </c>
      <c r="M55" s="349"/>
      <c r="N55" s="350"/>
    </row>
    <row r="56" spans="1:14" ht="27" customHeight="1" thickBot="1">
      <c r="A56" s="444"/>
      <c r="B56" s="446"/>
      <c r="C56" s="449"/>
      <c r="D56" s="451"/>
      <c r="E56" s="454"/>
      <c r="F56" s="455"/>
      <c r="G56" s="216" t="s">
        <v>231</v>
      </c>
      <c r="H56" s="207">
        <v>3</v>
      </c>
      <c r="I56" s="217"/>
      <c r="J56" s="357"/>
      <c r="K56" s="437"/>
      <c r="L56" s="373"/>
      <c r="M56" s="349"/>
      <c r="N56" s="350"/>
    </row>
    <row r="57" spans="1:14" ht="69" customHeight="1" thickBot="1">
      <c r="A57" s="150" t="s">
        <v>208</v>
      </c>
      <c r="B57" s="447"/>
      <c r="C57" s="185" t="s">
        <v>113</v>
      </c>
      <c r="D57" s="177">
        <v>10</v>
      </c>
      <c r="E57" s="438" t="s">
        <v>117</v>
      </c>
      <c r="F57" s="439"/>
      <c r="G57" s="152" t="s">
        <v>232</v>
      </c>
      <c r="H57" s="190" t="s">
        <v>210</v>
      </c>
      <c r="I57" s="143" t="s">
        <v>210</v>
      </c>
      <c r="J57" s="154" t="s">
        <v>210</v>
      </c>
      <c r="K57" s="191" t="s">
        <v>211</v>
      </c>
      <c r="L57" s="170"/>
      <c r="M57" s="158"/>
      <c r="N57" s="112"/>
    </row>
    <row r="58" spans="1:14" ht="109.5" customHeight="1" thickBot="1">
      <c r="A58" s="440" t="s">
        <v>281</v>
      </c>
      <c r="B58" s="441"/>
      <c r="C58" s="441"/>
      <c r="D58" s="441"/>
      <c r="E58" s="441"/>
      <c r="F58" s="441"/>
      <c r="G58" s="441"/>
      <c r="H58" s="441"/>
      <c r="I58" s="441"/>
      <c r="J58" s="442"/>
      <c r="K58" s="192" t="s">
        <v>212</v>
      </c>
      <c r="L58" s="127">
        <f>SUM(L28:L57)</f>
        <v>90</v>
      </c>
      <c r="M58" s="158"/>
      <c r="N58" s="112"/>
    </row>
    <row r="61" spans="1:14" ht="17.25" customHeight="1"/>
    <row r="62" spans="1:14" ht="17.25" customHeight="1"/>
    <row r="63" spans="1:14" ht="17.25" customHeight="1"/>
    <row r="64" spans="1:14" ht="17.25" customHeight="1"/>
    <row r="65" ht="17.25" customHeight="1"/>
    <row r="66" ht="17.25" customHeight="1"/>
    <row r="67" ht="17.25" customHeight="1"/>
    <row r="68" ht="17.25" customHeight="1"/>
  </sheetData>
  <mergeCells count="62">
    <mergeCell ref="I3:N4"/>
    <mergeCell ref="I5:I6"/>
    <mergeCell ref="J5:N6"/>
    <mergeCell ref="I7:I8"/>
    <mergeCell ref="J7:N8"/>
    <mergeCell ref="I10:N11"/>
    <mergeCell ref="I12:N24"/>
    <mergeCell ref="E27:F27"/>
    <mergeCell ref="K27:L27"/>
    <mergeCell ref="M27:N27"/>
    <mergeCell ref="A28:A30"/>
    <mergeCell ref="B28:B30"/>
    <mergeCell ref="C28:C30"/>
    <mergeCell ref="D28:D30"/>
    <mergeCell ref="E28:F30"/>
    <mergeCell ref="J28:J30"/>
    <mergeCell ref="K28:K30"/>
    <mergeCell ref="L28:L30"/>
    <mergeCell ref="M28:M30"/>
    <mergeCell ref="N28:N30"/>
    <mergeCell ref="A31:A36"/>
    <mergeCell ref="B31:B36"/>
    <mergeCell ref="C31:C36"/>
    <mergeCell ref="D31:D36"/>
    <mergeCell ref="E31:F31"/>
    <mergeCell ref="J31:J36"/>
    <mergeCell ref="K31:K36"/>
    <mergeCell ref="L31:L36"/>
    <mergeCell ref="M31:M36"/>
    <mergeCell ref="N31:N36"/>
    <mergeCell ref="E32:F32"/>
    <mergeCell ref="E33:F36"/>
    <mergeCell ref="I37:I38"/>
    <mergeCell ref="J37:J38"/>
    <mergeCell ref="K37:K53"/>
    <mergeCell ref="L37:L53"/>
    <mergeCell ref="A37:A53"/>
    <mergeCell ref="B37:B54"/>
    <mergeCell ref="C37:C53"/>
    <mergeCell ref="D37:D53"/>
    <mergeCell ref="E37:E38"/>
    <mergeCell ref="F37:F38"/>
    <mergeCell ref="E55:F56"/>
    <mergeCell ref="J55:J56"/>
    <mergeCell ref="M37:M53"/>
    <mergeCell ref="N37:N53"/>
    <mergeCell ref="F39:F52"/>
    <mergeCell ref="J39:J53"/>
    <mergeCell ref="E53:G53"/>
    <mergeCell ref="E54:F54"/>
    <mergeCell ref="G37:G38"/>
    <mergeCell ref="H37:H38"/>
    <mergeCell ref="K55:K56"/>
    <mergeCell ref="L55:L56"/>
    <mergeCell ref="M55:M56"/>
    <mergeCell ref="N55:N56"/>
    <mergeCell ref="E57:F57"/>
    <mergeCell ref="A58:J58"/>
    <mergeCell ref="A55:A56"/>
    <mergeCell ref="B55:B57"/>
    <mergeCell ref="C55:C56"/>
    <mergeCell ref="D55:D56"/>
  </mergeCells>
  <phoneticPr fontId="6"/>
  <pageMargins left="0.59055118110236227" right="0.19685039370078741" top="0.39370078740157483" bottom="0.39370078740157483" header="0.19685039370078741" footer="0.19685039370078741"/>
  <pageSetup paperSize="9" scale="72" fitToHeight="5" orientation="portrait" r:id="rId1"/>
  <headerFooter alignWithMargins="0">
    <oddFooter>&amp;P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
  <sheetViews>
    <sheetView view="pageBreakPreview" zoomScale="80" zoomScaleNormal="100" zoomScaleSheetLayoutView="80" workbookViewId="0">
      <selection activeCell="N69" sqref="N69"/>
    </sheetView>
  </sheetViews>
  <sheetFormatPr defaultRowHeight="13.5"/>
  <cols>
    <col min="1" max="1" width="25.625" customWidth="1"/>
    <col min="2" max="2" width="4.625" customWidth="1"/>
    <col min="3" max="3" width="6.125" customWidth="1"/>
    <col min="4" max="4" width="4.625" customWidth="1"/>
    <col min="5" max="5" width="4.125" bestFit="1" customWidth="1"/>
    <col min="6" max="6" width="7.5" bestFit="1" customWidth="1"/>
    <col min="7" max="7" width="19.5" bestFit="1" customWidth="1"/>
    <col min="8" max="8" width="7.75" bestFit="1" customWidth="1"/>
    <col min="9" max="9" width="5.625" customWidth="1"/>
    <col min="10" max="10" width="7.125" customWidth="1"/>
    <col min="11" max="11" width="14.375" bestFit="1" customWidth="1"/>
    <col min="12" max="12" width="7.625" customWidth="1"/>
    <col min="13" max="13" width="5.625" customWidth="1"/>
    <col min="14" max="14" width="12.625" customWidth="1"/>
  </cols>
  <sheetData>
    <row r="1" spans="1:14" ht="18" customHeight="1">
      <c r="A1" s="108" t="s">
        <v>233</v>
      </c>
    </row>
    <row r="2" spans="1:14" ht="6" customHeight="1" thickBot="1"/>
    <row r="3" spans="1:14" ht="15" customHeight="1">
      <c r="A3" s="507" t="s">
        <v>155</v>
      </c>
      <c r="B3" s="508"/>
      <c r="C3" s="508"/>
      <c r="D3" s="508"/>
      <c r="E3" s="508"/>
      <c r="F3" s="508"/>
      <c r="G3" s="509"/>
      <c r="I3" s="507" t="s">
        <v>28</v>
      </c>
      <c r="J3" s="508"/>
      <c r="K3" s="508"/>
      <c r="L3" s="508"/>
      <c r="M3" s="508"/>
      <c r="N3" s="509"/>
    </row>
    <row r="4" spans="1:14" ht="30" customHeight="1" thickBot="1">
      <c r="A4" s="193" t="s">
        <v>234</v>
      </c>
      <c r="B4" s="510" t="s">
        <v>235</v>
      </c>
      <c r="C4" s="511"/>
      <c r="D4" s="511"/>
      <c r="E4" s="511"/>
      <c r="F4" s="511"/>
      <c r="G4" s="512"/>
      <c r="I4" s="349"/>
      <c r="J4" s="350"/>
      <c r="K4" s="350"/>
      <c r="L4" s="350"/>
      <c r="M4" s="350"/>
      <c r="N4" s="403"/>
    </row>
    <row r="5" spans="1:14" ht="6" customHeight="1">
      <c r="I5" s="349"/>
      <c r="J5" s="350"/>
      <c r="K5" s="350"/>
      <c r="L5" s="350"/>
      <c r="M5" s="350"/>
      <c r="N5" s="403"/>
    </row>
    <row r="6" spans="1:14" ht="24.75" customHeight="1" thickBot="1">
      <c r="A6" s="194"/>
      <c r="B6" s="111"/>
      <c r="C6" s="111"/>
      <c r="D6" s="111"/>
      <c r="E6" s="112"/>
      <c r="I6" s="404"/>
      <c r="J6" s="405"/>
      <c r="K6" s="405"/>
      <c r="L6" s="405"/>
      <c r="M6" s="405"/>
      <c r="N6" s="406"/>
    </row>
    <row r="7" spans="1:14" ht="12.75" customHeight="1" thickBot="1">
      <c r="C7" s="111"/>
      <c r="D7" s="111"/>
      <c r="E7" s="111"/>
    </row>
    <row r="8" spans="1:14" ht="27.75" thickBot="1">
      <c r="A8" s="114" t="s">
        <v>158</v>
      </c>
      <c r="B8" s="115" t="s">
        <v>159</v>
      </c>
      <c r="C8" s="115" t="s">
        <v>3</v>
      </c>
      <c r="D8" s="116" t="s">
        <v>160</v>
      </c>
      <c r="E8" s="407" t="s">
        <v>161</v>
      </c>
      <c r="F8" s="408"/>
      <c r="G8" s="117" t="s">
        <v>162</v>
      </c>
      <c r="H8" s="117" t="s">
        <v>163</v>
      </c>
      <c r="I8" s="118" t="s">
        <v>164</v>
      </c>
      <c r="J8" s="119" t="s">
        <v>165</v>
      </c>
      <c r="K8" s="408" t="s">
        <v>166</v>
      </c>
      <c r="L8" s="408"/>
      <c r="M8" s="349"/>
      <c r="N8" s="350"/>
    </row>
    <row r="9" spans="1:14" ht="15.75" customHeight="1" thickTop="1">
      <c r="A9" s="411" t="s">
        <v>167</v>
      </c>
      <c r="B9" s="484">
        <v>11</v>
      </c>
      <c r="C9" s="505" t="s">
        <v>236</v>
      </c>
      <c r="D9" s="487">
        <v>3</v>
      </c>
      <c r="E9" s="488" t="s">
        <v>168</v>
      </c>
      <c r="F9" s="489"/>
      <c r="G9" s="120" t="s">
        <v>169</v>
      </c>
      <c r="H9" s="120">
        <v>3</v>
      </c>
      <c r="I9" s="208"/>
      <c r="J9" s="400">
        <f>SUM(I9:I11)</f>
        <v>0</v>
      </c>
      <c r="K9" s="480" t="s">
        <v>237</v>
      </c>
      <c r="L9" s="400">
        <f>3-J9</f>
        <v>3</v>
      </c>
      <c r="M9" s="349"/>
      <c r="N9" s="350"/>
    </row>
    <row r="10" spans="1:14" ht="15.75" customHeight="1">
      <c r="A10" s="375"/>
      <c r="B10" s="467"/>
      <c r="C10" s="506"/>
      <c r="D10" s="472"/>
      <c r="E10" s="409"/>
      <c r="F10" s="410"/>
      <c r="G10" s="121" t="s">
        <v>171</v>
      </c>
      <c r="H10" s="122" t="s">
        <v>172</v>
      </c>
      <c r="I10" s="209"/>
      <c r="J10" s="372"/>
      <c r="K10" s="474"/>
      <c r="L10" s="372"/>
      <c r="M10" s="349"/>
      <c r="N10" s="350"/>
    </row>
    <row r="11" spans="1:14" ht="15.75" customHeight="1" thickBot="1">
      <c r="A11" s="376"/>
      <c r="B11" s="468"/>
      <c r="C11" s="492"/>
      <c r="D11" s="451"/>
      <c r="E11" s="454"/>
      <c r="F11" s="490"/>
      <c r="G11" s="124" t="s">
        <v>173</v>
      </c>
      <c r="H11" s="125" t="s">
        <v>172</v>
      </c>
      <c r="I11" s="210"/>
      <c r="J11" s="373"/>
      <c r="K11" s="481"/>
      <c r="L11" s="373"/>
      <c r="M11" s="349"/>
      <c r="N11" s="350"/>
    </row>
    <row r="12" spans="1:14" ht="12.75" customHeight="1">
      <c r="A12" s="443" t="s">
        <v>174</v>
      </c>
      <c r="B12" s="466">
        <v>12</v>
      </c>
      <c r="C12" s="469" t="s">
        <v>110</v>
      </c>
      <c r="D12" s="450">
        <v>40</v>
      </c>
      <c r="E12" s="482" t="s">
        <v>175</v>
      </c>
      <c r="F12" s="483"/>
      <c r="G12" s="128" t="s">
        <v>176</v>
      </c>
      <c r="H12" s="128">
        <v>5</v>
      </c>
      <c r="I12" s="211"/>
      <c r="J12" s="371">
        <f>SUM(I12:I25)</f>
        <v>0</v>
      </c>
      <c r="K12" s="436" t="s">
        <v>238</v>
      </c>
      <c r="L12" s="371">
        <f>40-J12</f>
        <v>40</v>
      </c>
      <c r="M12" s="349"/>
      <c r="N12" s="350"/>
    </row>
    <row r="13" spans="1:14" ht="12.75" customHeight="1">
      <c r="A13" s="500"/>
      <c r="B13" s="467"/>
      <c r="C13" s="470"/>
      <c r="D13" s="472"/>
      <c r="E13" s="475" t="s">
        <v>178</v>
      </c>
      <c r="F13" s="476"/>
      <c r="G13" s="121" t="s">
        <v>239</v>
      </c>
      <c r="H13" s="121">
        <v>5</v>
      </c>
      <c r="I13" s="212"/>
      <c r="J13" s="372"/>
      <c r="K13" s="465"/>
      <c r="L13" s="372"/>
      <c r="M13" s="349"/>
      <c r="N13" s="350"/>
    </row>
    <row r="14" spans="1:14" ht="12.75" customHeight="1">
      <c r="A14" s="500"/>
      <c r="B14" s="467"/>
      <c r="C14" s="470"/>
      <c r="D14" s="472"/>
      <c r="E14" s="477" t="s">
        <v>180</v>
      </c>
      <c r="F14" s="478"/>
      <c r="G14" s="121" t="s">
        <v>240</v>
      </c>
      <c r="H14" s="122" t="s">
        <v>185</v>
      </c>
      <c r="I14" s="213"/>
      <c r="J14" s="372"/>
      <c r="K14" s="465"/>
      <c r="L14" s="372"/>
      <c r="M14" s="349"/>
      <c r="N14" s="350"/>
    </row>
    <row r="15" spans="1:14" ht="12.75" customHeight="1">
      <c r="A15" s="500"/>
      <c r="B15" s="467"/>
      <c r="C15" s="470"/>
      <c r="D15" s="472"/>
      <c r="E15" s="349"/>
      <c r="F15" s="479"/>
      <c r="G15" s="130" t="s">
        <v>241</v>
      </c>
      <c r="H15" s="131" t="s">
        <v>242</v>
      </c>
      <c r="I15" s="214"/>
      <c r="J15" s="372"/>
      <c r="K15" s="465"/>
      <c r="L15" s="372"/>
      <c r="M15" s="349"/>
      <c r="N15" s="350"/>
    </row>
    <row r="16" spans="1:14" ht="12.75" customHeight="1">
      <c r="A16" s="500"/>
      <c r="B16" s="467"/>
      <c r="C16" s="470"/>
      <c r="D16" s="472"/>
      <c r="E16" s="349"/>
      <c r="F16" s="479"/>
      <c r="G16" s="130" t="s">
        <v>243</v>
      </c>
      <c r="H16" s="131" t="s">
        <v>242</v>
      </c>
      <c r="I16" s="213"/>
      <c r="J16" s="372"/>
      <c r="K16" s="465"/>
      <c r="L16" s="372"/>
      <c r="M16" s="349"/>
      <c r="N16" s="350"/>
    </row>
    <row r="17" spans="1:14" ht="12.75" customHeight="1">
      <c r="A17" s="500"/>
      <c r="B17" s="467"/>
      <c r="C17" s="470"/>
      <c r="D17" s="472"/>
      <c r="E17" s="349"/>
      <c r="F17" s="479"/>
      <c r="G17" s="130" t="s">
        <v>244</v>
      </c>
      <c r="H17" s="131" t="s">
        <v>185</v>
      </c>
      <c r="I17" s="213"/>
      <c r="J17" s="372"/>
      <c r="K17" s="465"/>
      <c r="L17" s="372"/>
      <c r="M17" s="349"/>
      <c r="N17" s="350"/>
    </row>
    <row r="18" spans="1:14" ht="12.75" customHeight="1">
      <c r="A18" s="500"/>
      <c r="B18" s="467"/>
      <c r="C18" s="470"/>
      <c r="D18" s="472"/>
      <c r="E18" s="477" t="s">
        <v>245</v>
      </c>
      <c r="F18" s="478"/>
      <c r="G18" s="121" t="s">
        <v>240</v>
      </c>
      <c r="H18" s="122" t="s">
        <v>185</v>
      </c>
      <c r="I18" s="213"/>
      <c r="J18" s="372"/>
      <c r="K18" s="465"/>
      <c r="L18" s="372"/>
      <c r="M18" s="349"/>
      <c r="N18" s="350"/>
    </row>
    <row r="19" spans="1:14" ht="12.75" customHeight="1">
      <c r="A19" s="500"/>
      <c r="B19" s="467"/>
      <c r="C19" s="470"/>
      <c r="D19" s="472"/>
      <c r="E19" s="349"/>
      <c r="F19" s="479"/>
      <c r="G19" s="130" t="s">
        <v>241</v>
      </c>
      <c r="H19" s="131" t="s">
        <v>242</v>
      </c>
      <c r="I19" s="214"/>
      <c r="J19" s="372"/>
      <c r="K19" s="465"/>
      <c r="L19" s="372"/>
      <c r="M19" s="349"/>
      <c r="N19" s="350"/>
    </row>
    <row r="20" spans="1:14" ht="12.75" customHeight="1">
      <c r="A20" s="500"/>
      <c r="B20" s="467"/>
      <c r="C20" s="470"/>
      <c r="D20" s="472"/>
      <c r="E20" s="349"/>
      <c r="F20" s="479"/>
      <c r="G20" s="130" t="s">
        <v>243</v>
      </c>
      <c r="H20" s="131" t="s">
        <v>242</v>
      </c>
      <c r="I20" s="213"/>
      <c r="J20" s="372"/>
      <c r="K20" s="465"/>
      <c r="L20" s="372"/>
      <c r="M20" s="349"/>
      <c r="N20" s="350"/>
    </row>
    <row r="21" spans="1:14" ht="12.75" customHeight="1">
      <c r="A21" s="500"/>
      <c r="B21" s="467"/>
      <c r="C21" s="470"/>
      <c r="D21" s="472"/>
      <c r="E21" s="349"/>
      <c r="F21" s="479"/>
      <c r="G21" s="130" t="s">
        <v>244</v>
      </c>
      <c r="H21" s="131" t="s">
        <v>185</v>
      </c>
      <c r="I21" s="213"/>
      <c r="J21" s="372"/>
      <c r="K21" s="465"/>
      <c r="L21" s="372"/>
      <c r="M21" s="349"/>
      <c r="N21" s="350"/>
    </row>
    <row r="22" spans="1:14" ht="12.75" customHeight="1">
      <c r="A22" s="500"/>
      <c r="B22" s="467"/>
      <c r="C22" s="470"/>
      <c r="D22" s="472"/>
      <c r="E22" s="477" t="s">
        <v>186</v>
      </c>
      <c r="F22" s="478"/>
      <c r="G22" s="121" t="s">
        <v>240</v>
      </c>
      <c r="H22" s="122" t="s">
        <v>185</v>
      </c>
      <c r="I22" s="213"/>
      <c r="J22" s="372"/>
      <c r="K22" s="465"/>
      <c r="L22" s="372"/>
      <c r="M22" s="349"/>
      <c r="N22" s="350"/>
    </row>
    <row r="23" spans="1:14" ht="12.75" customHeight="1">
      <c r="A23" s="500"/>
      <c r="B23" s="467"/>
      <c r="C23" s="470"/>
      <c r="D23" s="472"/>
      <c r="E23" s="349"/>
      <c r="F23" s="479"/>
      <c r="G23" s="130" t="s">
        <v>241</v>
      </c>
      <c r="H23" s="131" t="s">
        <v>242</v>
      </c>
      <c r="I23" s="214"/>
      <c r="J23" s="372"/>
      <c r="K23" s="465"/>
      <c r="L23" s="372"/>
      <c r="M23" s="349"/>
      <c r="N23" s="350"/>
    </row>
    <row r="24" spans="1:14" ht="12.75" customHeight="1">
      <c r="A24" s="500"/>
      <c r="B24" s="467"/>
      <c r="C24" s="470"/>
      <c r="D24" s="472"/>
      <c r="E24" s="349"/>
      <c r="F24" s="479"/>
      <c r="G24" s="130" t="s">
        <v>243</v>
      </c>
      <c r="H24" s="131" t="s">
        <v>242</v>
      </c>
      <c r="I24" s="213"/>
      <c r="J24" s="372"/>
      <c r="K24" s="465"/>
      <c r="L24" s="372"/>
      <c r="M24" s="349"/>
      <c r="N24" s="350"/>
    </row>
    <row r="25" spans="1:14" ht="12.75" customHeight="1" thickBot="1">
      <c r="A25" s="500"/>
      <c r="B25" s="467"/>
      <c r="C25" s="470"/>
      <c r="D25" s="472"/>
      <c r="E25" s="349"/>
      <c r="F25" s="479"/>
      <c r="G25" s="130" t="s">
        <v>244</v>
      </c>
      <c r="H25" s="131" t="s">
        <v>185</v>
      </c>
      <c r="I25" s="213"/>
      <c r="J25" s="372"/>
      <c r="K25" s="465"/>
      <c r="L25" s="372"/>
      <c r="M25" s="349"/>
      <c r="N25" s="350"/>
    </row>
    <row r="26" spans="1:14" ht="10.5" customHeight="1">
      <c r="A26" s="374" t="s">
        <v>189</v>
      </c>
      <c r="B26" s="466">
        <v>13</v>
      </c>
      <c r="C26" s="469" t="s">
        <v>111</v>
      </c>
      <c r="D26" s="450">
        <v>40</v>
      </c>
      <c r="E26" s="423" t="s">
        <v>190</v>
      </c>
      <c r="F26" s="459"/>
      <c r="G26" s="459" t="s">
        <v>191</v>
      </c>
      <c r="H26" s="503" t="s">
        <v>192</v>
      </c>
      <c r="I26" s="364" t="s">
        <v>164</v>
      </c>
      <c r="J26" s="371" t="s">
        <v>165</v>
      </c>
      <c r="K26" s="436" t="s">
        <v>238</v>
      </c>
      <c r="L26" s="371">
        <f>40-J28</f>
        <v>40</v>
      </c>
      <c r="M26" s="349"/>
      <c r="N26" s="350"/>
    </row>
    <row r="27" spans="1:14" ht="10.5" customHeight="1">
      <c r="A27" s="375"/>
      <c r="B27" s="467"/>
      <c r="C27" s="470"/>
      <c r="D27" s="472"/>
      <c r="E27" s="427"/>
      <c r="F27" s="463"/>
      <c r="G27" s="463"/>
      <c r="H27" s="504"/>
      <c r="I27" s="365"/>
      <c r="J27" s="464"/>
      <c r="K27" s="465"/>
      <c r="L27" s="372"/>
      <c r="M27" s="349"/>
      <c r="N27" s="350"/>
    </row>
    <row r="28" spans="1:14" ht="12.75" customHeight="1">
      <c r="A28" s="375"/>
      <c r="B28" s="467"/>
      <c r="C28" s="470"/>
      <c r="D28" s="472"/>
      <c r="E28" s="133">
        <v>1</v>
      </c>
      <c r="F28" s="351" t="s">
        <v>180</v>
      </c>
      <c r="G28" s="137" t="s">
        <v>246</v>
      </c>
      <c r="H28" s="135">
        <v>3</v>
      </c>
      <c r="I28" s="212"/>
      <c r="J28" s="456">
        <f>SUM(I28:I57)</f>
        <v>0</v>
      </c>
      <c r="K28" s="465"/>
      <c r="L28" s="372"/>
      <c r="M28" s="349"/>
      <c r="N28" s="350"/>
    </row>
    <row r="29" spans="1:14" ht="12.75" customHeight="1" thickBot="1">
      <c r="A29" s="375"/>
      <c r="B29" s="467"/>
      <c r="C29" s="470"/>
      <c r="D29" s="472"/>
      <c r="E29" s="136">
        <v>2</v>
      </c>
      <c r="F29" s="352"/>
      <c r="G29" s="139">
        <v>1</v>
      </c>
      <c r="H29" s="135">
        <v>3</v>
      </c>
      <c r="I29" s="212"/>
      <c r="J29" s="372"/>
      <c r="K29" s="465"/>
      <c r="L29" s="372"/>
      <c r="M29" s="349"/>
      <c r="N29" s="350"/>
    </row>
    <row r="30" spans="1:14" ht="22.5" customHeight="1" thickBot="1">
      <c r="A30" s="375"/>
      <c r="B30" s="467"/>
      <c r="C30" s="470"/>
      <c r="D30" s="472"/>
      <c r="E30" s="136">
        <v>3</v>
      </c>
      <c r="F30" s="352"/>
      <c r="G30" s="195" t="s">
        <v>247</v>
      </c>
      <c r="H30" s="135">
        <v>5</v>
      </c>
      <c r="I30" s="212"/>
      <c r="J30" s="372"/>
      <c r="K30" s="465"/>
      <c r="L30" s="372"/>
      <c r="M30" s="349"/>
      <c r="N30" s="350"/>
    </row>
    <row r="31" spans="1:14" ht="12.75" customHeight="1">
      <c r="A31" s="375"/>
      <c r="B31" s="467"/>
      <c r="C31" s="470"/>
      <c r="D31" s="472"/>
      <c r="E31" s="136">
        <v>4</v>
      </c>
      <c r="F31" s="352"/>
      <c r="G31" s="138">
        <v>45</v>
      </c>
      <c r="H31" s="121">
        <v>3</v>
      </c>
      <c r="I31" s="212"/>
      <c r="J31" s="372"/>
      <c r="K31" s="465"/>
      <c r="L31" s="372"/>
      <c r="M31" s="349"/>
      <c r="N31" s="350"/>
    </row>
    <row r="32" spans="1:14" ht="12.75" customHeight="1" thickBot="1">
      <c r="A32" s="375"/>
      <c r="B32" s="467"/>
      <c r="C32" s="470"/>
      <c r="D32" s="472"/>
      <c r="E32" s="196">
        <v>5</v>
      </c>
      <c r="F32" s="352"/>
      <c r="G32" s="137">
        <v>2</v>
      </c>
      <c r="H32" s="121">
        <v>3</v>
      </c>
      <c r="I32" s="212"/>
      <c r="J32" s="372"/>
      <c r="K32" s="465"/>
      <c r="L32" s="372"/>
      <c r="M32" s="349"/>
      <c r="N32" s="350"/>
    </row>
    <row r="33" spans="1:14" ht="22.5" customHeight="1" thickBot="1">
      <c r="A33" s="375"/>
      <c r="B33" s="467"/>
      <c r="C33" s="470"/>
      <c r="D33" s="472"/>
      <c r="E33" s="136">
        <v>6</v>
      </c>
      <c r="F33" s="352"/>
      <c r="G33" s="195" t="s">
        <v>248</v>
      </c>
      <c r="H33" s="121">
        <v>5</v>
      </c>
      <c r="I33" s="212"/>
      <c r="J33" s="372"/>
      <c r="K33" s="465"/>
      <c r="L33" s="372"/>
      <c r="M33" s="349"/>
      <c r="N33" s="350"/>
    </row>
    <row r="34" spans="1:14" ht="12.75" customHeight="1" thickBot="1">
      <c r="A34" s="375"/>
      <c r="B34" s="467"/>
      <c r="C34" s="470"/>
      <c r="D34" s="472"/>
      <c r="E34" s="136">
        <v>7</v>
      </c>
      <c r="F34" s="352"/>
      <c r="G34" s="139">
        <v>32</v>
      </c>
      <c r="H34" s="135">
        <v>3</v>
      </c>
      <c r="I34" s="212"/>
      <c r="J34" s="372"/>
      <c r="K34" s="465"/>
      <c r="L34" s="372"/>
      <c r="M34" s="349"/>
      <c r="N34" s="350"/>
    </row>
    <row r="35" spans="1:14" ht="12.75" customHeight="1" thickBot="1">
      <c r="A35" s="375"/>
      <c r="B35" s="467"/>
      <c r="C35" s="470"/>
      <c r="D35" s="472"/>
      <c r="E35" s="136">
        <v>8</v>
      </c>
      <c r="F35" s="352"/>
      <c r="G35" s="134" t="s">
        <v>249</v>
      </c>
      <c r="H35" s="121">
        <v>5</v>
      </c>
      <c r="I35" s="212"/>
      <c r="J35" s="372"/>
      <c r="K35" s="465"/>
      <c r="L35" s="372"/>
      <c r="M35" s="349"/>
      <c r="N35" s="350"/>
    </row>
    <row r="36" spans="1:14" ht="12.75" customHeight="1" thickBot="1">
      <c r="A36" s="375"/>
      <c r="B36" s="467"/>
      <c r="C36" s="470"/>
      <c r="D36" s="472"/>
      <c r="E36" s="196">
        <v>9</v>
      </c>
      <c r="F36" s="352"/>
      <c r="G36" s="139">
        <v>10</v>
      </c>
      <c r="H36" s="121">
        <v>3</v>
      </c>
      <c r="I36" s="212"/>
      <c r="J36" s="372"/>
      <c r="K36" s="465"/>
      <c r="L36" s="372"/>
      <c r="M36" s="349"/>
      <c r="N36" s="350"/>
    </row>
    <row r="37" spans="1:14" ht="12.75" customHeight="1" thickBot="1">
      <c r="A37" s="375"/>
      <c r="B37" s="467"/>
      <c r="C37" s="470"/>
      <c r="D37" s="472"/>
      <c r="E37" s="136">
        <v>10</v>
      </c>
      <c r="F37" s="352"/>
      <c r="G37" s="134" t="s">
        <v>250</v>
      </c>
      <c r="H37" s="121">
        <v>5</v>
      </c>
      <c r="I37" s="212"/>
      <c r="J37" s="372"/>
      <c r="K37" s="465"/>
      <c r="L37" s="372"/>
      <c r="M37" s="349"/>
      <c r="N37" s="350"/>
    </row>
    <row r="38" spans="1:14" ht="12.75" customHeight="1">
      <c r="A38" s="375"/>
      <c r="B38" s="467"/>
      <c r="C38" s="470"/>
      <c r="D38" s="472"/>
      <c r="E38" s="136">
        <v>11</v>
      </c>
      <c r="F38" s="358"/>
      <c r="G38" s="137">
        <v>20</v>
      </c>
      <c r="H38" s="135">
        <v>3</v>
      </c>
      <c r="I38" s="212"/>
      <c r="J38" s="372"/>
      <c r="K38" s="465"/>
      <c r="L38" s="372"/>
      <c r="M38" s="349"/>
      <c r="N38" s="350"/>
    </row>
    <row r="39" spans="1:14" ht="12.75" customHeight="1" thickBot="1">
      <c r="A39" s="375"/>
      <c r="B39" s="467"/>
      <c r="C39" s="470"/>
      <c r="D39" s="472"/>
      <c r="E39" s="136">
        <v>1</v>
      </c>
      <c r="F39" s="502" t="s">
        <v>245</v>
      </c>
      <c r="G39" s="139" t="s">
        <v>251</v>
      </c>
      <c r="H39" s="121">
        <v>3</v>
      </c>
      <c r="I39" s="212"/>
      <c r="J39" s="372"/>
      <c r="K39" s="465"/>
      <c r="L39" s="372"/>
      <c r="M39" s="349"/>
      <c r="N39" s="350"/>
    </row>
    <row r="40" spans="1:14" ht="12.75" customHeight="1" thickBot="1">
      <c r="A40" s="375"/>
      <c r="B40" s="467"/>
      <c r="C40" s="470"/>
      <c r="D40" s="472"/>
      <c r="E40" s="136">
        <v>2</v>
      </c>
      <c r="F40" s="352"/>
      <c r="G40" s="134" t="s">
        <v>252</v>
      </c>
      <c r="H40" s="121">
        <v>5</v>
      </c>
      <c r="I40" s="212"/>
      <c r="J40" s="372"/>
      <c r="K40" s="465"/>
      <c r="L40" s="372"/>
      <c r="M40" s="349"/>
      <c r="N40" s="350"/>
    </row>
    <row r="41" spans="1:14" ht="12.75" customHeight="1">
      <c r="A41" s="375"/>
      <c r="B41" s="467"/>
      <c r="C41" s="470"/>
      <c r="D41" s="472"/>
      <c r="E41" s="136">
        <v>3</v>
      </c>
      <c r="F41" s="352"/>
      <c r="G41" s="137">
        <v>40</v>
      </c>
      <c r="H41" s="121">
        <v>3</v>
      </c>
      <c r="I41" s="212"/>
      <c r="J41" s="372"/>
      <c r="K41" s="465"/>
      <c r="L41" s="372"/>
      <c r="M41" s="349"/>
      <c r="N41" s="350"/>
    </row>
    <row r="42" spans="1:14" ht="12.75" customHeight="1">
      <c r="A42" s="375"/>
      <c r="B42" s="467"/>
      <c r="C42" s="470"/>
      <c r="D42" s="472"/>
      <c r="E42" s="136">
        <v>4</v>
      </c>
      <c r="F42" s="352"/>
      <c r="G42" s="137">
        <v>10</v>
      </c>
      <c r="H42" s="135">
        <v>3</v>
      </c>
      <c r="I42" s="212"/>
      <c r="J42" s="372"/>
      <c r="K42" s="465"/>
      <c r="L42" s="372"/>
      <c r="M42" s="349"/>
      <c r="N42" s="350"/>
    </row>
    <row r="43" spans="1:14" ht="12.75" customHeight="1" thickBot="1">
      <c r="A43" s="375"/>
      <c r="B43" s="467"/>
      <c r="C43" s="470"/>
      <c r="D43" s="472"/>
      <c r="E43" s="136">
        <v>5</v>
      </c>
      <c r="F43" s="352"/>
      <c r="G43" s="139">
        <v>2.2000000000000002</v>
      </c>
      <c r="H43" s="121">
        <v>3</v>
      </c>
      <c r="I43" s="212"/>
      <c r="J43" s="372"/>
      <c r="K43" s="465"/>
      <c r="L43" s="372"/>
      <c r="M43" s="349"/>
      <c r="N43" s="350"/>
    </row>
    <row r="44" spans="1:14" ht="22.5" customHeight="1" thickBot="1">
      <c r="A44" s="375"/>
      <c r="B44" s="467"/>
      <c r="C44" s="470"/>
      <c r="D44" s="472"/>
      <c r="E44" s="136">
        <v>6</v>
      </c>
      <c r="F44" s="352"/>
      <c r="G44" s="184" t="s">
        <v>253</v>
      </c>
      <c r="H44" s="121">
        <v>5</v>
      </c>
      <c r="I44" s="212"/>
      <c r="J44" s="372"/>
      <c r="K44" s="465"/>
      <c r="L44" s="372"/>
      <c r="M44" s="349"/>
      <c r="N44" s="350"/>
    </row>
    <row r="45" spans="1:14" ht="12.75" customHeight="1" thickBot="1">
      <c r="A45" s="375"/>
      <c r="B45" s="467"/>
      <c r="C45" s="470"/>
      <c r="D45" s="472"/>
      <c r="E45" s="136">
        <v>7</v>
      </c>
      <c r="F45" s="352"/>
      <c r="G45" s="139" t="s">
        <v>254</v>
      </c>
      <c r="H45" s="121">
        <v>3</v>
      </c>
      <c r="I45" s="212"/>
      <c r="J45" s="372"/>
      <c r="K45" s="465"/>
      <c r="L45" s="372"/>
      <c r="M45" s="349"/>
      <c r="N45" s="350"/>
    </row>
    <row r="46" spans="1:14" ht="22.5" customHeight="1" thickBot="1">
      <c r="A46" s="375"/>
      <c r="B46" s="467"/>
      <c r="C46" s="470"/>
      <c r="D46" s="472"/>
      <c r="E46" s="136">
        <v>8</v>
      </c>
      <c r="F46" s="352"/>
      <c r="G46" s="184" t="s">
        <v>255</v>
      </c>
      <c r="H46" s="135">
        <v>5</v>
      </c>
      <c r="I46" s="212"/>
      <c r="J46" s="372"/>
      <c r="K46" s="465"/>
      <c r="L46" s="372"/>
      <c r="M46" s="349"/>
      <c r="N46" s="350"/>
    </row>
    <row r="47" spans="1:14" ht="12.75" customHeight="1" thickBot="1">
      <c r="A47" s="375"/>
      <c r="B47" s="467"/>
      <c r="C47" s="470"/>
      <c r="D47" s="472"/>
      <c r="E47" s="136">
        <v>9</v>
      </c>
      <c r="F47" s="352"/>
      <c r="G47" s="134" t="s">
        <v>256</v>
      </c>
      <c r="H47" s="121">
        <v>5</v>
      </c>
      <c r="I47" s="212"/>
      <c r="J47" s="372"/>
      <c r="K47" s="465"/>
      <c r="L47" s="372"/>
      <c r="M47" s="349"/>
      <c r="N47" s="350"/>
    </row>
    <row r="48" spans="1:14" ht="22.5" customHeight="1" thickBot="1">
      <c r="A48" s="375"/>
      <c r="B48" s="467"/>
      <c r="C48" s="470"/>
      <c r="D48" s="472"/>
      <c r="E48" s="136">
        <v>10</v>
      </c>
      <c r="F48" s="352"/>
      <c r="G48" s="195" t="s">
        <v>257</v>
      </c>
      <c r="H48" s="121">
        <v>5</v>
      </c>
      <c r="I48" s="212"/>
      <c r="J48" s="372"/>
      <c r="K48" s="465"/>
      <c r="L48" s="372"/>
      <c r="M48" s="349"/>
      <c r="N48" s="350"/>
    </row>
    <row r="49" spans="1:14" ht="12.75" customHeight="1" thickBot="1">
      <c r="A49" s="375"/>
      <c r="B49" s="467"/>
      <c r="C49" s="470"/>
      <c r="D49" s="472"/>
      <c r="E49" s="136">
        <v>1</v>
      </c>
      <c r="F49" s="502" t="s">
        <v>186</v>
      </c>
      <c r="G49" s="197" t="s">
        <v>258</v>
      </c>
      <c r="H49" s="121">
        <v>5</v>
      </c>
      <c r="I49" s="212"/>
      <c r="J49" s="372"/>
      <c r="K49" s="465"/>
      <c r="L49" s="372"/>
      <c r="M49" s="349"/>
      <c r="N49" s="350"/>
    </row>
    <row r="50" spans="1:14" ht="12.75" customHeight="1" thickBot="1">
      <c r="A50" s="375"/>
      <c r="B50" s="467"/>
      <c r="C50" s="470"/>
      <c r="D50" s="472"/>
      <c r="E50" s="136">
        <v>2</v>
      </c>
      <c r="F50" s="352"/>
      <c r="G50" s="139">
        <v>16</v>
      </c>
      <c r="H50" s="135">
        <v>3</v>
      </c>
      <c r="I50" s="212"/>
      <c r="J50" s="372"/>
      <c r="K50" s="465"/>
      <c r="L50" s="372"/>
      <c r="M50" s="349"/>
      <c r="N50" s="350"/>
    </row>
    <row r="51" spans="1:14" ht="12.75" customHeight="1" thickBot="1">
      <c r="A51" s="375"/>
      <c r="B51" s="467"/>
      <c r="C51" s="470"/>
      <c r="D51" s="472"/>
      <c r="E51" s="136">
        <v>3</v>
      </c>
      <c r="F51" s="352"/>
      <c r="G51" s="134" t="s">
        <v>259</v>
      </c>
      <c r="H51" s="121">
        <v>5</v>
      </c>
      <c r="I51" s="212"/>
      <c r="J51" s="372"/>
      <c r="K51" s="465"/>
      <c r="L51" s="372"/>
      <c r="M51" s="349"/>
      <c r="N51" s="350"/>
    </row>
    <row r="52" spans="1:14" ht="12.75" customHeight="1" thickBot="1">
      <c r="A52" s="375"/>
      <c r="B52" s="467"/>
      <c r="C52" s="470"/>
      <c r="D52" s="472"/>
      <c r="E52" s="136">
        <v>4</v>
      </c>
      <c r="F52" s="352"/>
      <c r="G52" s="139">
        <v>10</v>
      </c>
      <c r="H52" s="121">
        <v>3</v>
      </c>
      <c r="I52" s="212"/>
      <c r="J52" s="372"/>
      <c r="K52" s="465"/>
      <c r="L52" s="372"/>
      <c r="M52" s="349"/>
      <c r="N52" s="350"/>
    </row>
    <row r="53" spans="1:14" ht="12.75" customHeight="1" thickBot="1">
      <c r="A53" s="375"/>
      <c r="B53" s="467"/>
      <c r="C53" s="470"/>
      <c r="D53" s="472"/>
      <c r="E53" s="136">
        <v>5</v>
      </c>
      <c r="F53" s="352"/>
      <c r="G53" s="134" t="s">
        <v>260</v>
      </c>
      <c r="H53" s="121">
        <v>5</v>
      </c>
      <c r="I53" s="212"/>
      <c r="J53" s="372"/>
      <c r="K53" s="465"/>
      <c r="L53" s="372"/>
      <c r="M53" s="349"/>
      <c r="N53" s="350"/>
    </row>
    <row r="54" spans="1:14" ht="12.75" customHeight="1">
      <c r="A54" s="375"/>
      <c r="B54" s="467"/>
      <c r="C54" s="470"/>
      <c r="D54" s="472"/>
      <c r="E54" s="136">
        <v>6</v>
      </c>
      <c r="F54" s="352"/>
      <c r="G54" s="137" t="s">
        <v>246</v>
      </c>
      <c r="H54" s="135">
        <v>3</v>
      </c>
      <c r="I54" s="212"/>
      <c r="J54" s="372"/>
      <c r="K54" s="465"/>
      <c r="L54" s="372"/>
      <c r="M54" s="349"/>
      <c r="N54" s="350"/>
    </row>
    <row r="55" spans="1:14" ht="12.75" customHeight="1" thickBot="1">
      <c r="A55" s="375"/>
      <c r="B55" s="467"/>
      <c r="C55" s="470"/>
      <c r="D55" s="472"/>
      <c r="E55" s="136">
        <v>7</v>
      </c>
      <c r="F55" s="352"/>
      <c r="G55" s="137">
        <v>1</v>
      </c>
      <c r="H55" s="121">
        <v>3</v>
      </c>
      <c r="I55" s="212"/>
      <c r="J55" s="372"/>
      <c r="K55" s="465"/>
      <c r="L55" s="372"/>
      <c r="M55" s="349"/>
      <c r="N55" s="350"/>
    </row>
    <row r="56" spans="1:14" ht="22.5" customHeight="1" thickBot="1">
      <c r="A56" s="375"/>
      <c r="B56" s="467"/>
      <c r="C56" s="470"/>
      <c r="D56" s="472"/>
      <c r="E56" s="136">
        <v>8</v>
      </c>
      <c r="F56" s="358"/>
      <c r="G56" s="195" t="s">
        <v>261</v>
      </c>
      <c r="H56" s="135">
        <v>5</v>
      </c>
      <c r="I56" s="212"/>
      <c r="J56" s="372"/>
      <c r="K56" s="465"/>
      <c r="L56" s="372"/>
      <c r="M56" s="349"/>
      <c r="N56" s="350"/>
    </row>
    <row r="57" spans="1:14" ht="12.75" customHeight="1" thickBot="1">
      <c r="A57" s="376"/>
      <c r="B57" s="467"/>
      <c r="C57" s="471"/>
      <c r="D57" s="451"/>
      <c r="E57" s="359" t="s">
        <v>203</v>
      </c>
      <c r="F57" s="360"/>
      <c r="G57" s="360"/>
      <c r="H57" s="142" t="s">
        <v>185</v>
      </c>
      <c r="I57" s="218"/>
      <c r="J57" s="373"/>
      <c r="K57" s="437"/>
      <c r="L57" s="373"/>
      <c r="M57" s="349"/>
      <c r="N57" s="350"/>
    </row>
    <row r="58" spans="1:14" ht="24" customHeight="1">
      <c r="A58" s="443" t="s">
        <v>226</v>
      </c>
      <c r="B58" s="467"/>
      <c r="C58" s="496" t="s">
        <v>262</v>
      </c>
      <c r="D58" s="450">
        <v>3</v>
      </c>
      <c r="E58" s="384" t="s">
        <v>134</v>
      </c>
      <c r="F58" s="498"/>
      <c r="G58" s="199" t="s">
        <v>263</v>
      </c>
      <c r="H58" s="200">
        <v>2</v>
      </c>
      <c r="I58" s="211"/>
      <c r="J58" s="371">
        <f>SUM(I58:I59)</f>
        <v>0</v>
      </c>
      <c r="K58" s="436" t="s">
        <v>264</v>
      </c>
      <c r="L58" s="371">
        <f>3-J58</f>
        <v>3</v>
      </c>
      <c r="M58" s="349"/>
      <c r="N58" s="350"/>
    </row>
    <row r="59" spans="1:14" ht="22.5" customHeight="1" thickBot="1">
      <c r="A59" s="444"/>
      <c r="B59" s="467"/>
      <c r="C59" s="497"/>
      <c r="D59" s="451"/>
      <c r="E59" s="359"/>
      <c r="F59" s="499"/>
      <c r="G59" s="202"/>
      <c r="H59" s="190"/>
      <c r="I59" s="218"/>
      <c r="J59" s="373"/>
      <c r="K59" s="437"/>
      <c r="L59" s="373"/>
      <c r="M59" s="349"/>
      <c r="N59" s="350"/>
    </row>
    <row r="60" spans="1:14" ht="22.5" customHeight="1">
      <c r="A60" s="443" t="s">
        <v>265</v>
      </c>
      <c r="B60" s="467"/>
      <c r="C60" s="469" t="s">
        <v>144</v>
      </c>
      <c r="D60" s="450">
        <v>3</v>
      </c>
      <c r="E60" s="384" t="s">
        <v>144</v>
      </c>
      <c r="F60" s="498"/>
      <c r="G60" s="199" t="s">
        <v>266</v>
      </c>
      <c r="H60" s="200">
        <v>1</v>
      </c>
      <c r="I60" s="211"/>
      <c r="J60" s="371">
        <f>SUM(I60:I64)</f>
        <v>0</v>
      </c>
      <c r="K60" s="436" t="s">
        <v>264</v>
      </c>
      <c r="L60" s="371">
        <f>3-J60</f>
        <v>3</v>
      </c>
      <c r="M60" s="349"/>
      <c r="N60" s="350"/>
    </row>
    <row r="61" spans="1:14" ht="22.5" customHeight="1">
      <c r="A61" s="500"/>
      <c r="B61" s="467"/>
      <c r="C61" s="470"/>
      <c r="D61" s="472"/>
      <c r="E61" s="396"/>
      <c r="F61" s="501"/>
      <c r="G61" s="203" t="s">
        <v>267</v>
      </c>
      <c r="H61" s="141">
        <v>1</v>
      </c>
      <c r="I61" s="219"/>
      <c r="J61" s="372"/>
      <c r="K61" s="465"/>
      <c r="L61" s="372"/>
      <c r="M61" s="349"/>
      <c r="N61" s="350"/>
    </row>
    <row r="62" spans="1:14" ht="22.5" customHeight="1">
      <c r="A62" s="500"/>
      <c r="B62" s="467"/>
      <c r="C62" s="470"/>
      <c r="D62" s="472"/>
      <c r="E62" s="396"/>
      <c r="F62" s="501"/>
      <c r="G62" s="204" t="s">
        <v>268</v>
      </c>
      <c r="H62" s="205">
        <v>1</v>
      </c>
      <c r="I62" s="219"/>
      <c r="J62" s="372"/>
      <c r="K62" s="465"/>
      <c r="L62" s="372"/>
      <c r="M62" s="349"/>
      <c r="N62" s="350"/>
    </row>
    <row r="63" spans="1:14" ht="22.5" customHeight="1">
      <c r="A63" s="500"/>
      <c r="B63" s="467"/>
      <c r="C63" s="470"/>
      <c r="D63" s="472"/>
      <c r="E63" s="396"/>
      <c r="F63" s="501"/>
      <c r="G63" s="204" t="s">
        <v>269</v>
      </c>
      <c r="H63" s="205">
        <v>1</v>
      </c>
      <c r="I63" s="219"/>
      <c r="J63" s="372"/>
      <c r="K63" s="465"/>
      <c r="L63" s="372"/>
      <c r="M63" s="349"/>
      <c r="N63" s="350"/>
    </row>
    <row r="64" spans="1:14" ht="22.5" customHeight="1" thickBot="1">
      <c r="A64" s="444"/>
      <c r="B64" s="468"/>
      <c r="C64" s="471"/>
      <c r="D64" s="451"/>
      <c r="E64" s="359"/>
      <c r="F64" s="499"/>
      <c r="G64" s="202" t="s">
        <v>270</v>
      </c>
      <c r="H64" s="190">
        <v>1</v>
      </c>
      <c r="I64" s="218"/>
      <c r="J64" s="373"/>
      <c r="K64" s="437"/>
      <c r="L64" s="373"/>
      <c r="M64" s="349"/>
      <c r="N64" s="350"/>
    </row>
    <row r="65" spans="1:14" ht="24" customHeight="1">
      <c r="A65" s="443" t="s">
        <v>271</v>
      </c>
      <c r="B65" s="466">
        <v>14</v>
      </c>
      <c r="C65" s="496" t="s">
        <v>272</v>
      </c>
      <c r="D65" s="450">
        <v>3</v>
      </c>
      <c r="E65" s="384" t="s">
        <v>145</v>
      </c>
      <c r="F65" s="498"/>
      <c r="G65" s="206" t="s">
        <v>273</v>
      </c>
      <c r="H65" s="200">
        <v>3</v>
      </c>
      <c r="I65" s="211"/>
      <c r="J65" s="371">
        <f>SUM(I65:I66)</f>
        <v>0</v>
      </c>
      <c r="K65" s="436" t="s">
        <v>274</v>
      </c>
      <c r="L65" s="371">
        <f>3-J65</f>
        <v>3</v>
      </c>
      <c r="M65" s="109"/>
      <c r="N65" s="350"/>
    </row>
    <row r="66" spans="1:14" ht="24" customHeight="1" thickBot="1">
      <c r="A66" s="444"/>
      <c r="B66" s="468"/>
      <c r="C66" s="497"/>
      <c r="D66" s="451"/>
      <c r="E66" s="359"/>
      <c r="F66" s="499"/>
      <c r="G66" s="202" t="s">
        <v>275</v>
      </c>
      <c r="H66" s="207">
        <v>3</v>
      </c>
      <c r="I66" s="220"/>
      <c r="J66" s="373"/>
      <c r="K66" s="437"/>
      <c r="L66" s="373"/>
      <c r="M66" s="109"/>
      <c r="N66" s="350"/>
    </row>
    <row r="67" spans="1:14" ht="24" customHeight="1">
      <c r="A67" s="443" t="s">
        <v>204</v>
      </c>
      <c r="B67" s="445" t="s">
        <v>276</v>
      </c>
      <c r="C67" s="491" t="s">
        <v>277</v>
      </c>
      <c r="D67" s="450">
        <v>3</v>
      </c>
      <c r="E67" s="493" t="s">
        <v>112</v>
      </c>
      <c r="F67" s="494"/>
      <c r="G67" s="215" t="s">
        <v>230</v>
      </c>
      <c r="H67" s="200">
        <v>1</v>
      </c>
      <c r="I67" s="211"/>
      <c r="J67" s="371">
        <f>SUM(I67:I68)</f>
        <v>0</v>
      </c>
      <c r="K67" s="436" t="s">
        <v>264</v>
      </c>
      <c r="L67" s="371">
        <f>3-J67</f>
        <v>3</v>
      </c>
      <c r="M67" s="349"/>
      <c r="N67" s="350"/>
    </row>
    <row r="68" spans="1:14" ht="24" customHeight="1" thickBot="1">
      <c r="A68" s="444"/>
      <c r="B68" s="446"/>
      <c r="C68" s="492"/>
      <c r="D68" s="451"/>
      <c r="E68" s="420"/>
      <c r="F68" s="495"/>
      <c r="G68" s="216" t="s">
        <v>231</v>
      </c>
      <c r="H68" s="207">
        <v>1</v>
      </c>
      <c r="I68" s="221"/>
      <c r="J68" s="373"/>
      <c r="K68" s="437"/>
      <c r="L68" s="373"/>
      <c r="M68" s="349"/>
      <c r="N68" s="350"/>
    </row>
    <row r="69" spans="1:14" ht="54" customHeight="1" thickBot="1">
      <c r="A69" s="150" t="s">
        <v>208</v>
      </c>
      <c r="B69" s="447"/>
      <c r="C69" s="201" t="s">
        <v>278</v>
      </c>
      <c r="D69" s="177">
        <v>5</v>
      </c>
      <c r="E69" s="345" t="s">
        <v>117</v>
      </c>
      <c r="F69" s="346"/>
      <c r="G69" s="152" t="s">
        <v>279</v>
      </c>
      <c r="H69" s="190" t="s">
        <v>210</v>
      </c>
      <c r="I69" s="198" t="s">
        <v>210</v>
      </c>
      <c r="J69" s="169" t="s">
        <v>210</v>
      </c>
      <c r="K69" s="191" t="s">
        <v>280</v>
      </c>
      <c r="L69" s="170"/>
      <c r="M69" s="158"/>
      <c r="N69" s="112"/>
    </row>
    <row r="70" spans="1:14" ht="90" customHeight="1" thickBot="1">
      <c r="A70" s="440" t="s">
        <v>282</v>
      </c>
      <c r="B70" s="441"/>
      <c r="C70" s="441"/>
      <c r="D70" s="441"/>
      <c r="E70" s="441"/>
      <c r="F70" s="441"/>
      <c r="G70" s="441"/>
      <c r="H70" s="441"/>
      <c r="I70" s="441"/>
      <c r="J70" s="442"/>
      <c r="K70" s="192" t="s">
        <v>212</v>
      </c>
      <c r="L70" s="156">
        <f>SUM(L9:L69)</f>
        <v>95</v>
      </c>
      <c r="M70" s="158"/>
      <c r="N70" s="112"/>
    </row>
    <row r="73" spans="1:14" ht="17.25" customHeight="1"/>
    <row r="74" spans="1:14" ht="17.25" customHeight="1"/>
    <row r="75" spans="1:14" ht="17.25" customHeight="1"/>
    <row r="76" spans="1:14" ht="17.25" customHeight="1"/>
    <row r="77" spans="1:14" ht="17.25" customHeight="1"/>
    <row r="78" spans="1:14" ht="17.25" customHeight="1"/>
    <row r="79" spans="1:14" ht="17.25" customHeight="1"/>
    <row r="80" spans="1:14" ht="17.25" customHeight="1"/>
  </sheetData>
  <mergeCells count="89">
    <mergeCell ref="A3:G3"/>
    <mergeCell ref="I3:N3"/>
    <mergeCell ref="B4:G4"/>
    <mergeCell ref="I4:N6"/>
    <mergeCell ref="E8:F8"/>
    <mergeCell ref="K8:L8"/>
    <mergeCell ref="M8:N8"/>
    <mergeCell ref="A9:A11"/>
    <mergeCell ref="B9:B11"/>
    <mergeCell ref="C9:C11"/>
    <mergeCell ref="D9:D11"/>
    <mergeCell ref="E9:F11"/>
    <mergeCell ref="J9:J11"/>
    <mergeCell ref="A12:A25"/>
    <mergeCell ref="B12:B25"/>
    <mergeCell ref="C12:C25"/>
    <mergeCell ref="D12:D25"/>
    <mergeCell ref="E12:F12"/>
    <mergeCell ref="J12:J25"/>
    <mergeCell ref="N12:N25"/>
    <mergeCell ref="E13:F13"/>
    <mergeCell ref="E14:F17"/>
    <mergeCell ref="E18:F21"/>
    <mergeCell ref="E22:F25"/>
    <mergeCell ref="K9:K11"/>
    <mergeCell ref="L9:L11"/>
    <mergeCell ref="M9:M11"/>
    <mergeCell ref="N9:N11"/>
    <mergeCell ref="K12:K25"/>
    <mergeCell ref="L12:L25"/>
    <mergeCell ref="M12:M25"/>
    <mergeCell ref="J26:J27"/>
    <mergeCell ref="K26:K57"/>
    <mergeCell ref="L26:L57"/>
    <mergeCell ref="M26:M57"/>
    <mergeCell ref="A26:A57"/>
    <mergeCell ref="B26:B64"/>
    <mergeCell ref="C26:C57"/>
    <mergeCell ref="D26:D57"/>
    <mergeCell ref="E26:E27"/>
    <mergeCell ref="F26:F27"/>
    <mergeCell ref="A58:A59"/>
    <mergeCell ref="C58:C59"/>
    <mergeCell ref="D58:D59"/>
    <mergeCell ref="E58:F59"/>
    <mergeCell ref="N26:N57"/>
    <mergeCell ref="F28:F38"/>
    <mergeCell ref="J28:J57"/>
    <mergeCell ref="F39:F48"/>
    <mergeCell ref="F49:F56"/>
    <mergeCell ref="E57:G57"/>
    <mergeCell ref="G26:G27"/>
    <mergeCell ref="H26:H27"/>
    <mergeCell ref="I26:I27"/>
    <mergeCell ref="J58:J59"/>
    <mergeCell ref="K58:K59"/>
    <mergeCell ref="L58:L59"/>
    <mergeCell ref="M58:M59"/>
    <mergeCell ref="N58:N59"/>
    <mergeCell ref="A60:A64"/>
    <mergeCell ref="C60:C64"/>
    <mergeCell ref="D60:D64"/>
    <mergeCell ref="E60:F64"/>
    <mergeCell ref="J60:J64"/>
    <mergeCell ref="L60:L64"/>
    <mergeCell ref="M60:M64"/>
    <mergeCell ref="N60:N64"/>
    <mergeCell ref="A65:A66"/>
    <mergeCell ref="B65:B66"/>
    <mergeCell ref="C65:C66"/>
    <mergeCell ref="D65:D66"/>
    <mergeCell ref="E65:F66"/>
    <mergeCell ref="J65:J66"/>
    <mergeCell ref="C67:C68"/>
    <mergeCell ref="D67:D68"/>
    <mergeCell ref="E67:F68"/>
    <mergeCell ref="J67:J68"/>
    <mergeCell ref="K67:K68"/>
    <mergeCell ref="K60:K64"/>
    <mergeCell ref="L67:L68"/>
    <mergeCell ref="M67:M68"/>
    <mergeCell ref="N67:N68"/>
    <mergeCell ref="E69:F69"/>
    <mergeCell ref="A70:J70"/>
    <mergeCell ref="K65:K66"/>
    <mergeCell ref="L65:L66"/>
    <mergeCell ref="N65:N66"/>
    <mergeCell ref="A67:A68"/>
    <mergeCell ref="B67:B69"/>
  </mergeCells>
  <phoneticPr fontId="6"/>
  <pageMargins left="0.4" right="0.19685039370078741" top="0.19685039370078741" bottom="0.39370078740157483" header="3.937007874015748E-2" footer="0.19685039370078741"/>
  <pageSetup paperSize="9" scale="70" orientation="portrait" r:id="rId1"/>
  <headerFooter alignWithMargins="0">
    <oddFooter>&amp;P ページ</oddFooter>
  </headerFooter>
  <rowBreaks count="1" manualBreakCount="1">
    <brk id="68"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訓練課題確認シートｈ24</vt:lpstr>
      <vt:lpstr>評価要領ｈ24</vt:lpstr>
      <vt:lpstr>【補足】評価要領（採点要領）</vt:lpstr>
      <vt:lpstr>A0005Y軸ブラケット</vt:lpstr>
      <vt:lpstr>A0006ハンドル軸</vt:lpstr>
      <vt:lpstr>A0002Xテーブル</vt:lpstr>
      <vt:lpstr>A0002Xテーブル!Print_Area</vt:lpstr>
      <vt:lpstr>A0005Y軸ブラケット!Print_Area</vt:lpstr>
      <vt:lpstr>A0006ハンドル軸!Print_Area</vt:lpstr>
      <vt:lpstr>訓練課題確認シートｈ24!Print_Area</vt:lpstr>
      <vt:lpstr>評価要領ｈ24!Print_Area</vt:lpstr>
      <vt:lpstr>A0002Xテーブル!Print_Titles</vt:lpstr>
      <vt:lpstr>A0005Y軸ブラケット!Print_Titles</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2012-08-24T06:50:21Z</cp:lastPrinted>
  <dcterms:created xsi:type="dcterms:W3CDTF">2005-09-13T10:20:57Z</dcterms:created>
  <dcterms:modified xsi:type="dcterms:W3CDTF">2017-05-19T05:53:40Z</dcterms:modified>
</cp:coreProperties>
</file>